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korisnik\OneDrive - CARNET\Documents\Documents1\DONACIJE\Donacije potres\"/>
    </mc:Choice>
  </mc:AlternateContent>
  <xr:revisionPtr revIDLastSave="0" documentId="13_ncr:1_{DB8E5A2F-78A8-4F32-85D2-5BF3745BF2C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1" i="1" l="1"/>
  <c r="E411" i="1"/>
  <c r="K387" i="1"/>
  <c r="N387" i="1"/>
  <c r="M387" i="1"/>
  <c r="L387" i="1"/>
  <c r="H387" i="1"/>
  <c r="F387" i="1"/>
  <c r="E387" i="1"/>
  <c r="G387" i="1"/>
  <c r="G388" i="1" s="1"/>
  <c r="E412" i="1" l="1"/>
  <c r="K33" i="1"/>
  <c r="K67" i="1" s="1"/>
  <c r="K101" i="1" s="1"/>
  <c r="K135" i="1" s="1"/>
  <c r="K169" i="1" s="1"/>
  <c r="K203" i="1" s="1"/>
  <c r="K237" i="1" s="1"/>
  <c r="K271" i="1" s="1"/>
  <c r="K305" i="1" s="1"/>
  <c r="K331" i="1" s="1"/>
  <c r="M33" i="1"/>
  <c r="M67" i="1" s="1"/>
  <c r="M101" i="1" s="1"/>
  <c r="M135" i="1" s="1"/>
  <c r="M169" i="1" s="1"/>
  <c r="M203" i="1" s="1"/>
  <c r="M237" i="1" s="1"/>
  <c r="M271" i="1" s="1"/>
  <c r="M305" i="1" s="1"/>
  <c r="M331" i="1" s="1"/>
  <c r="L33" i="1" l="1"/>
  <c r="N33" i="1"/>
  <c r="H33" i="1"/>
  <c r="H67" i="1" s="1"/>
  <c r="H101" i="1" s="1"/>
  <c r="H135" i="1" s="1"/>
  <c r="H169" i="1" s="1"/>
  <c r="H203" i="1" s="1"/>
  <c r="H237" i="1" s="1"/>
  <c r="H271" i="1" s="1"/>
  <c r="H305" i="1" s="1"/>
  <c r="H331" i="1" s="1"/>
  <c r="G33" i="1"/>
  <c r="G67" i="1" s="1"/>
  <c r="G101" i="1" s="1"/>
  <c r="G135" i="1" s="1"/>
  <c r="G169" i="1" s="1"/>
  <c r="G203" i="1" s="1"/>
  <c r="G237" i="1" s="1"/>
  <c r="G271" i="1" s="1"/>
  <c r="G305" i="1" s="1"/>
  <c r="G331" i="1" s="1"/>
  <c r="E33" i="1"/>
  <c r="E67" i="1" s="1"/>
  <c r="E101" i="1" s="1"/>
  <c r="E135" i="1" l="1"/>
  <c r="E169" i="1" s="1"/>
  <c r="E203" i="1" s="1"/>
  <c r="E237" i="1" s="1"/>
  <c r="E271" i="1" s="1"/>
  <c r="E305" i="1" s="1"/>
  <c r="E331" i="1" s="1"/>
  <c r="N67" i="1" l="1"/>
  <c r="N101" i="1" s="1"/>
  <c r="L67" i="1"/>
  <c r="L101" i="1" s="1"/>
  <c r="L135" i="1" s="1"/>
  <c r="L169" i="1" s="1"/>
  <c r="L203" i="1" s="1"/>
  <c r="F33" i="1"/>
  <c r="F67" i="1" s="1"/>
  <c r="F101" i="1" s="1"/>
  <c r="F135" i="1" s="1"/>
  <c r="L237" i="1" l="1"/>
  <c r="L271" i="1" s="1"/>
  <c r="L305" i="1" s="1"/>
  <c r="L331" i="1" s="1"/>
  <c r="F169" i="1"/>
  <c r="N135" i="1"/>
  <c r="N169" i="1" s="1"/>
  <c r="N203" i="1" s="1"/>
  <c r="N237" i="1" s="1"/>
  <c r="N271" i="1" s="1"/>
  <c r="N305" i="1" s="1"/>
  <c r="N331" i="1" s="1"/>
  <c r="F203" i="1" l="1"/>
  <c r="F237" i="1" s="1"/>
  <c r="F271" i="1" s="1"/>
  <c r="F305" i="1" s="1"/>
  <c r="F331" i="1" s="1"/>
</calcChain>
</file>

<file path=xl/sharedStrings.xml><?xml version="1.0" encoding="utf-8"?>
<sst xmlns="http://schemas.openxmlformats.org/spreadsheetml/2006/main" count="883" uniqueCount="431">
  <si>
    <t>R. br.</t>
  </si>
  <si>
    <t>Datum</t>
  </si>
  <si>
    <t>Opis</t>
  </si>
  <si>
    <t>Ulazne stavke</t>
  </si>
  <si>
    <t>Donacijski račun</t>
  </si>
  <si>
    <t>Kunski račun</t>
  </si>
  <si>
    <t>Devizni račun</t>
  </si>
  <si>
    <t>Redovni račun</t>
  </si>
  <si>
    <t>Izlazne stavke</t>
  </si>
  <si>
    <t>Stanje na dan:</t>
  </si>
  <si>
    <t>Ukupni troškovi:</t>
  </si>
  <si>
    <t>FIZIČKE OSOBE</t>
  </si>
  <si>
    <t xml:space="preserve"> </t>
  </si>
  <si>
    <t>Promet i stavke donacija  po računima GŠ Frana Lhotke Sisak                                                                                                                 od 30.12.2020. godine</t>
  </si>
  <si>
    <t>Dj. Glazbena škola u Varaždinu</t>
  </si>
  <si>
    <t>31.12.</t>
  </si>
  <si>
    <t>Katina d.o.o. Vodice</t>
  </si>
  <si>
    <t>Kunski</t>
  </si>
  <si>
    <t>Devizni</t>
  </si>
  <si>
    <t>provizija banke</t>
  </si>
  <si>
    <t>4.1.</t>
  </si>
  <si>
    <t>Dictum-factum usluge d.o.o,Zg</t>
  </si>
  <si>
    <t>Studio VasakQ, Zg</t>
  </si>
  <si>
    <t>Feniks, Perković-Ćačić, Višnjevac</t>
  </si>
  <si>
    <t>Dj.OŠ Frane Petrića, Cres</t>
  </si>
  <si>
    <t>Transferwiese LTD London</t>
  </si>
  <si>
    <t>7.1.</t>
  </si>
  <si>
    <t>Aqua spa d.o.o,Jastrebarsko</t>
  </si>
  <si>
    <t>Dj. G.Š.Josipa Hatzea Split</t>
  </si>
  <si>
    <t>8.1.</t>
  </si>
  <si>
    <t>SP GŠ Ivan Matetić-Ronjgov Pula</t>
  </si>
  <si>
    <t>5.1.</t>
  </si>
  <si>
    <t>11.1.</t>
  </si>
  <si>
    <t>Dj. GŠ V.  Lisinskog, Bjelovar</t>
  </si>
  <si>
    <t>12.1.</t>
  </si>
  <si>
    <t>HPD Lipa Osijek</t>
  </si>
  <si>
    <t>Forma projekt, Šibenik</t>
  </si>
  <si>
    <t>Odvj.N.Nedeljković</t>
  </si>
  <si>
    <t>13.1.</t>
  </si>
  <si>
    <t>Geo-dinamika d.o.o.Zagreb</t>
  </si>
  <si>
    <t>Udr.za prom umjetnosti, tradicije,op. Rijeka</t>
  </si>
  <si>
    <t>Vodička glazba</t>
  </si>
  <si>
    <t>14.1.</t>
  </si>
  <si>
    <t>Ženska soba-Centar za sek.pr.Zg</t>
  </si>
  <si>
    <t>Dj.Graditeljska tehnička šk.Zagreb</t>
  </si>
  <si>
    <t>15.1.</t>
  </si>
  <si>
    <t>Opatijski komorni orkestar</t>
  </si>
  <si>
    <t>Židovska općina Osijek</t>
  </si>
  <si>
    <t>Odvjetnica V.Dreški-Lasan, Zg</t>
  </si>
  <si>
    <t>Grad Novi Marof</t>
  </si>
  <si>
    <t>18.1.</t>
  </si>
  <si>
    <t>19.1.</t>
  </si>
  <si>
    <t>Odvjetnica N. Staničić, Zg</t>
  </si>
  <si>
    <t>SP Medicinska škola Bjelovar</t>
  </si>
  <si>
    <t>Amtest d.o.o, Zagreb</t>
  </si>
  <si>
    <t>20.1.</t>
  </si>
  <si>
    <t>Islamska zajednica u RH, Zagreb</t>
  </si>
  <si>
    <t>Zavičajna udruga Pehlin, Rijeka</t>
  </si>
  <si>
    <t>21.1.</t>
  </si>
  <si>
    <t>Eureka info d.o.o, Gospić</t>
  </si>
  <si>
    <t>Kadenca d.o.o, Nova Kapela</t>
  </si>
  <si>
    <t>Ord.dent.med.dr M.Splivalo, Bjelovar</t>
  </si>
  <si>
    <t>22.1.</t>
  </si>
  <si>
    <t>ADDE STUDIO za zastupanje, Zg</t>
  </si>
  <si>
    <t>Puhački orkestar Primošten</t>
  </si>
  <si>
    <t>23.1.</t>
  </si>
  <si>
    <t>25.1.</t>
  </si>
  <si>
    <t>Devizniračun</t>
  </si>
  <si>
    <t>prof.Akad.umj.Banska Bistrica,Slovačka</t>
  </si>
  <si>
    <t>26.1.</t>
  </si>
  <si>
    <t>Šibenska narodna glazba</t>
  </si>
  <si>
    <t>27.1.</t>
  </si>
  <si>
    <t>SP GŠ Vatroslav Lisinski, Zagreb</t>
  </si>
  <si>
    <t>28.1.</t>
  </si>
  <si>
    <t>Cvjećarnica Anemona, Babinec</t>
  </si>
  <si>
    <t>Ord.dent.med.dr.M.Krakar,Popovača</t>
  </si>
  <si>
    <t>29.1.</t>
  </si>
  <si>
    <t>MALI ZMAJ, Zagreb</t>
  </si>
  <si>
    <t>1.2.</t>
  </si>
  <si>
    <t>Udruga Izraelsko prijateljstvo, Zg</t>
  </si>
  <si>
    <t>MMB MEDIA AGENTUR, Zg</t>
  </si>
  <si>
    <t>3.2.</t>
  </si>
  <si>
    <t>Ilustracija j.d.o.o,Zagreb</t>
  </si>
  <si>
    <t>4.2.</t>
  </si>
  <si>
    <t>DVD Vrbovsko</t>
  </si>
  <si>
    <t>5.2.</t>
  </si>
  <si>
    <t>8.2.</t>
  </si>
  <si>
    <t>Ord.dent.med.dr.N.Žitnjak,Bjelovar</t>
  </si>
  <si>
    <t>9.2.</t>
  </si>
  <si>
    <t>ADDIKO BANK D.D,Zagreb</t>
  </si>
  <si>
    <t>Grad Daruvar</t>
  </si>
  <si>
    <t>10.2.</t>
  </si>
  <si>
    <t>11.2.</t>
  </si>
  <si>
    <t>Dj. OGŠ Jakova Gotovca Sinj</t>
  </si>
  <si>
    <t>12.2.</t>
  </si>
  <si>
    <t>15.2.</t>
  </si>
  <si>
    <t>Riječki simfonijski orkestar HNK</t>
  </si>
  <si>
    <t>16.2.</t>
  </si>
  <si>
    <t>17.2.</t>
  </si>
  <si>
    <t>INOV-GRADNJA,Veliki Bastaji</t>
  </si>
  <si>
    <t>ORBICO d.o.o, Zagreb</t>
  </si>
  <si>
    <t>18.2.</t>
  </si>
  <si>
    <t>POPROCK škola Sisak</t>
  </si>
  <si>
    <t>19.2.</t>
  </si>
  <si>
    <t>22.2.</t>
  </si>
  <si>
    <t>SUFICIT knjigov.usluge ,Zagreb</t>
  </si>
  <si>
    <t>Dj. GŠ V.Lisinskog Bjelovar</t>
  </si>
  <si>
    <t>23.2.</t>
  </si>
  <si>
    <t>LJEKARNE PAVLIĆ; Sisak</t>
  </si>
  <si>
    <t>ADDIKO BANK D.D Austrija</t>
  </si>
  <si>
    <t>Dj.UŠ Matka Brajše Lašana,Labin</t>
  </si>
  <si>
    <t>24.2.</t>
  </si>
  <si>
    <t>25.2.</t>
  </si>
  <si>
    <t>Dj.glazb.odjela OŠ Ludbreg</t>
  </si>
  <si>
    <t>26.2.</t>
  </si>
  <si>
    <t>B:SERVISI d.o.o, Zagreb</t>
  </si>
  <si>
    <t>27.2.</t>
  </si>
  <si>
    <t>1.3.</t>
  </si>
  <si>
    <t>2.3.</t>
  </si>
  <si>
    <t>Koncertna dvorana V.Lisinski,Zg</t>
  </si>
  <si>
    <t>3.3.</t>
  </si>
  <si>
    <t>Vođenje don.računa 1/21</t>
  </si>
  <si>
    <t>Vođenje don.računa 2/21</t>
  </si>
  <si>
    <t>4.3.</t>
  </si>
  <si>
    <t>Region.udr.nez.disk.RUNDA, Zg</t>
  </si>
  <si>
    <t>GoGetFunding kampanja</t>
  </si>
  <si>
    <t>5.3.</t>
  </si>
  <si>
    <t>8.3.</t>
  </si>
  <si>
    <t>9.3.</t>
  </si>
  <si>
    <t>HKD Napredak</t>
  </si>
  <si>
    <t>10.3.</t>
  </si>
  <si>
    <t>Dj.GŠ Ljubuški</t>
  </si>
  <si>
    <t>Dj. GŠ B.Bjelinskog Daruvar</t>
  </si>
  <si>
    <t>11.3.</t>
  </si>
  <si>
    <t>Studentski centar u Zagrebu</t>
  </si>
  <si>
    <t>Gl.umj.odjel OŠ Novi Marof</t>
  </si>
  <si>
    <t>NEOS d.o.o, Zagreb</t>
  </si>
  <si>
    <t>12.3.</t>
  </si>
  <si>
    <t>15.3.</t>
  </si>
  <si>
    <t>16.3.</t>
  </si>
  <si>
    <t>17.3.</t>
  </si>
  <si>
    <t>19.3.</t>
  </si>
  <si>
    <t>22.3.</t>
  </si>
  <si>
    <t>Glazbene usluge Kvirin. Sisak</t>
  </si>
  <si>
    <t>Erste&amp;steiermarkische bank,Rijeka</t>
  </si>
  <si>
    <t>23.3.</t>
  </si>
  <si>
    <t>JANAF d.d, Zagreb</t>
  </si>
  <si>
    <t>24.3.</t>
  </si>
  <si>
    <t>Hum.konc.Udruge glazbe. Trogira</t>
  </si>
  <si>
    <t>29.3.</t>
  </si>
  <si>
    <t>ADVERBUM d.o.o, Opatija</t>
  </si>
  <si>
    <t>31.3.</t>
  </si>
  <si>
    <t>Pripis kamate</t>
  </si>
  <si>
    <t>1.4.</t>
  </si>
  <si>
    <t>Ženski Lions klub Grič, Zagreb</t>
  </si>
  <si>
    <t>2.4.</t>
  </si>
  <si>
    <t>prijenos donacije s red. na don. rč</t>
  </si>
  <si>
    <t>Hrvatska udruga poslodavaca, Zg</t>
  </si>
  <si>
    <t>6.4.</t>
  </si>
  <si>
    <t>Podzemno skladište plina, Zagreb</t>
  </si>
  <si>
    <t>8.4.</t>
  </si>
  <si>
    <t>12.4.</t>
  </si>
  <si>
    <t>HBOR,BGKpoljska razvojna banka</t>
  </si>
  <si>
    <t>13.4.</t>
  </si>
  <si>
    <t>15.4.</t>
  </si>
  <si>
    <t>Prevoditeljica L.Šimunić Mesić,Zg</t>
  </si>
  <si>
    <t>20.4.</t>
  </si>
  <si>
    <t>21.4.</t>
  </si>
  <si>
    <t>24.4.</t>
  </si>
  <si>
    <t>30.4.</t>
  </si>
  <si>
    <t>3.5.</t>
  </si>
  <si>
    <t>LUKA RIJEKA d.d, Rijeka</t>
  </si>
  <si>
    <t>4.5.</t>
  </si>
  <si>
    <t>PODRAVKA d.d, Koprivnica</t>
  </si>
  <si>
    <t>Glazbene usluge Kvirin, Sisak</t>
  </si>
  <si>
    <t>7.5.</t>
  </si>
  <si>
    <t>Hrvatsko novinarsko društvo, Zg</t>
  </si>
  <si>
    <t>13.5.</t>
  </si>
  <si>
    <t>17.5.</t>
  </si>
  <si>
    <t>18.5.</t>
  </si>
  <si>
    <t>19.5.</t>
  </si>
  <si>
    <t>26.5.</t>
  </si>
  <si>
    <t>27.5.</t>
  </si>
  <si>
    <t>Hrvatske šume d.o.o,Zagreb</t>
  </si>
  <si>
    <t>28.5.</t>
  </si>
  <si>
    <t>31.5.</t>
  </si>
  <si>
    <t>HIDROING d.o.o, Osijek</t>
  </si>
  <si>
    <t>1.6.</t>
  </si>
  <si>
    <t>2.6.</t>
  </si>
  <si>
    <t>OTP banka, Split</t>
  </si>
  <si>
    <t>4.6.</t>
  </si>
  <si>
    <t>Cadenza, Zagreb</t>
  </si>
  <si>
    <t>8.6.</t>
  </si>
  <si>
    <t>15.6.</t>
  </si>
  <si>
    <t>Grad Varaždin</t>
  </si>
  <si>
    <t>16.6.</t>
  </si>
  <si>
    <t>17.6.</t>
  </si>
  <si>
    <t>18.6.</t>
  </si>
  <si>
    <t>21.6.</t>
  </si>
  <si>
    <t>23.6.</t>
  </si>
  <si>
    <t>25.6.</t>
  </si>
  <si>
    <t>Novi val d.o.o, Zagreb</t>
  </si>
  <si>
    <t>Applied ceramics d.o.o, Sisak</t>
  </si>
  <si>
    <t>28.6.</t>
  </si>
  <si>
    <t>MA studenti</t>
  </si>
  <si>
    <t>AUDIO ARTIS d.o.o, Zagreb</t>
  </si>
  <si>
    <t>Elektroservis Njivice</t>
  </si>
  <si>
    <t>29.6.</t>
  </si>
  <si>
    <t>30.6.</t>
  </si>
  <si>
    <t>pripis kamate</t>
  </si>
  <si>
    <t>1.7.</t>
  </si>
  <si>
    <t>vođenje don.računa 6/21</t>
  </si>
  <si>
    <t>5.7.</t>
  </si>
  <si>
    <t>Hrvatsko društvo skladatelja</t>
  </si>
  <si>
    <t>kombi HBOR</t>
  </si>
  <si>
    <t>6.7.</t>
  </si>
  <si>
    <t>7.7.</t>
  </si>
  <si>
    <t>Dj. OŠ M.P.Katančić,Valpovo</t>
  </si>
  <si>
    <t>12.7.</t>
  </si>
  <si>
    <t>Gradska knjižnica Đurđevac</t>
  </si>
  <si>
    <t>19.7.</t>
  </si>
  <si>
    <t>Dj. UŠ Frane Lučića,VelikaGorica</t>
  </si>
  <si>
    <t>21.7.</t>
  </si>
  <si>
    <t>Muški pj.zbor Bistrani, Bistra</t>
  </si>
  <si>
    <t>27.7.</t>
  </si>
  <si>
    <t>Vođenje don.rč 3/21</t>
  </si>
  <si>
    <t>Vođenje don.rč.4/21</t>
  </si>
  <si>
    <t>Vođenje don.rč 5/21</t>
  </si>
  <si>
    <t>prijevoz doniranih pianina</t>
  </si>
  <si>
    <t>5 stalaka za 5 don.pianina</t>
  </si>
  <si>
    <t>pribor za donirane violine</t>
  </si>
  <si>
    <t>kofer za violinu</t>
  </si>
  <si>
    <t>2 flaute</t>
  </si>
  <si>
    <t>27.4.</t>
  </si>
  <si>
    <t>Reparatura 3 don.pianina</t>
  </si>
  <si>
    <t>6.5.</t>
  </si>
  <si>
    <t>futrole za tambure</t>
  </si>
  <si>
    <t>Tambure</t>
  </si>
  <si>
    <t>mater.za bas-rad donacija</t>
  </si>
  <si>
    <t>Sam.dj.glazbenik M.Softić</t>
  </si>
  <si>
    <t>provizija</t>
  </si>
  <si>
    <t>200 E</t>
  </si>
  <si>
    <t>331 E</t>
  </si>
  <si>
    <t>315 E</t>
  </si>
  <si>
    <t>100 E</t>
  </si>
  <si>
    <t>50 E</t>
  </si>
  <si>
    <t>10 E</t>
  </si>
  <si>
    <t>264,24 E</t>
  </si>
  <si>
    <t>Studio Cerne</t>
  </si>
  <si>
    <t>1000 E</t>
  </si>
  <si>
    <t>200E</t>
  </si>
  <si>
    <t>340 E</t>
  </si>
  <si>
    <t>1035 E</t>
  </si>
  <si>
    <t>2.2.</t>
  </si>
  <si>
    <t>Provizija</t>
  </si>
  <si>
    <t>420 E</t>
  </si>
  <si>
    <t>30 E</t>
  </si>
  <si>
    <t xml:space="preserve">2500E Addiko b. Sarajevo </t>
  </si>
  <si>
    <t>300E</t>
  </si>
  <si>
    <t>2500E Addiko b.Banja Luka</t>
  </si>
  <si>
    <t>6314,61E ZUS Strezina</t>
  </si>
  <si>
    <t>870E GŠ Brežice</t>
  </si>
  <si>
    <t>5000E Addiko Beograd</t>
  </si>
  <si>
    <t xml:space="preserve">969,52E Zadužbina </t>
  </si>
  <si>
    <t>M.Mladenovića</t>
  </si>
  <si>
    <t>300E Assoc.of ind.music UK</t>
  </si>
  <si>
    <t>950E Zonta club Graz</t>
  </si>
  <si>
    <t>18.3.</t>
  </si>
  <si>
    <t>8000E Kroatische</t>
  </si>
  <si>
    <t>Gemeinschaft Austrija</t>
  </si>
  <si>
    <t>90 E</t>
  </si>
  <si>
    <t>14.4.</t>
  </si>
  <si>
    <t>20 E</t>
  </si>
  <si>
    <t>19.4.</t>
  </si>
  <si>
    <t>24.5.</t>
  </si>
  <si>
    <t>80E</t>
  </si>
  <si>
    <t xml:space="preserve"> 400USD,50E</t>
  </si>
  <si>
    <t>445E</t>
  </si>
  <si>
    <t>400 USD</t>
  </si>
  <si>
    <t>31.884,41 E +</t>
  </si>
  <si>
    <t>Donacijski račun HR6724070001500013152</t>
  </si>
  <si>
    <r>
      <t xml:space="preserve">Promet i stavke  donacija  po računima GŠ Frana Lhotke Sisak od 30.12.2020. godine-                                                                               </t>
    </r>
    <r>
      <rPr>
        <b/>
        <sz val="14"/>
        <color theme="1"/>
        <rFont val="Times New Roman"/>
        <family val="1"/>
        <charset val="238"/>
      </rPr>
      <t>redovni rč</t>
    </r>
    <r>
      <rPr>
        <sz val="14"/>
        <color theme="1"/>
        <rFont val="Times New Roman"/>
        <family val="1"/>
        <charset val="238"/>
      </rPr>
      <t xml:space="preserve">. HR 6924070001188006602; </t>
    </r>
    <r>
      <rPr>
        <b/>
        <sz val="14"/>
        <color theme="1"/>
        <rFont val="Times New Roman"/>
        <family val="1"/>
        <charset val="238"/>
      </rPr>
      <t xml:space="preserve">posebni donacijski rč. </t>
    </r>
    <r>
      <rPr>
        <sz val="14"/>
        <color theme="1"/>
        <rFont val="Times New Roman"/>
        <family val="1"/>
        <charset val="238"/>
      </rPr>
      <t>HR6724070001500013152 OTP banka</t>
    </r>
  </si>
  <si>
    <t>OŠ Ivana Filipovića Zagreb</t>
  </si>
  <si>
    <t>16.8.</t>
  </si>
  <si>
    <t>18.8.</t>
  </si>
  <si>
    <t>Glazbenik N. Bratoš</t>
  </si>
  <si>
    <t>24.8.</t>
  </si>
  <si>
    <t>27.8.</t>
  </si>
  <si>
    <t>FIZIČKE OSOBE-USA</t>
  </si>
  <si>
    <t>2.9.</t>
  </si>
  <si>
    <t>3.9.</t>
  </si>
  <si>
    <t>NOVA TV-Saša Lozar-TLZP</t>
  </si>
  <si>
    <t>10.9.</t>
  </si>
  <si>
    <t>HRT-Zajedno za glazbenu</t>
  </si>
  <si>
    <t>13.9.</t>
  </si>
  <si>
    <t>16.9.</t>
  </si>
  <si>
    <t xml:space="preserve">viole </t>
  </si>
  <si>
    <t>23.9.</t>
  </si>
  <si>
    <t>Općina Medulin</t>
  </si>
  <si>
    <t>24.9.</t>
  </si>
  <si>
    <t>30.9.</t>
  </si>
  <si>
    <t>kamate</t>
  </si>
  <si>
    <t>4.10.</t>
  </si>
  <si>
    <t>21.9.</t>
  </si>
  <si>
    <t>1.10.</t>
  </si>
  <si>
    <t>1.9.</t>
  </si>
  <si>
    <t>vođenje don.računa 8/21</t>
  </si>
  <si>
    <t>vođenje don.računa 7/21</t>
  </si>
  <si>
    <t>vođenje don.računa 9/21</t>
  </si>
  <si>
    <t>2.8.</t>
  </si>
  <si>
    <t>400 E</t>
  </si>
  <si>
    <t>14.10.</t>
  </si>
  <si>
    <t>Csatalja Kozsegert Kozalapitvani</t>
  </si>
  <si>
    <t>19.10.</t>
  </si>
  <si>
    <t>Fizičke osobe</t>
  </si>
  <si>
    <t>Eurounit-instrumenti</t>
  </si>
  <si>
    <t>Eurounit-pribor</t>
  </si>
  <si>
    <t>Trad.obrt-instrumenti</t>
  </si>
  <si>
    <t>19.10- Eurounit-studio</t>
  </si>
  <si>
    <t>Beltronik-instrumenti</t>
  </si>
  <si>
    <t>26.10.</t>
  </si>
  <si>
    <t>GME-adaptac.šk.</t>
  </si>
  <si>
    <t>PSŽ-Glazb.škola Požega</t>
  </si>
  <si>
    <t>11.11.</t>
  </si>
  <si>
    <t>Eurounit-bas b.+činela</t>
  </si>
  <si>
    <t>Orszagos Horvat Onkormanyzat-Hrv.drž.samouprava-21.728.362HUF</t>
  </si>
  <si>
    <t>provizija za uplatu-45.776,74 HUF</t>
  </si>
  <si>
    <t>prijenos s red.na donacijski rč</t>
  </si>
  <si>
    <t>Fizičke osobe,Cres</t>
  </si>
  <si>
    <t>Hrv.liječnički zbor-podruž.Split</t>
  </si>
  <si>
    <t>Fenoliga-udr.u kulturi Pula</t>
  </si>
  <si>
    <t>kta OTP banka</t>
  </si>
  <si>
    <t>kta EUR+USD+HUF</t>
  </si>
  <si>
    <t>Fizičke osobe, Samobor</t>
  </si>
  <si>
    <t>Klapa Adriaticum,Šibenik</t>
  </si>
  <si>
    <t>22.2.2022</t>
  </si>
  <si>
    <t>22.12.2021</t>
  </si>
  <si>
    <t>Flauta-od HLZ Split</t>
  </si>
  <si>
    <t>Bariton</t>
  </si>
  <si>
    <t>Hrv.društvo skladatelja, Zagreb</t>
  </si>
  <si>
    <t>Chorwacka Przystan, Poljska-5000 EUR</t>
  </si>
  <si>
    <t>provizija 0,16 EUR</t>
  </si>
  <si>
    <t>21.728.362 HUF</t>
  </si>
  <si>
    <t>5000 EUR</t>
  </si>
  <si>
    <t>Akademski zbor I.G.Kovačić</t>
  </si>
  <si>
    <t>Povrat donacije Janaf-(pl 23.3.21)</t>
  </si>
  <si>
    <t>Donacija u spomen Vladi Vužiću</t>
  </si>
  <si>
    <t>Uplate-isplate kunske=kn u EUR</t>
  </si>
  <si>
    <t>provizija red.eur rč</t>
  </si>
  <si>
    <t>EUR s red.na don.rč.1398,60e-10540,37 kn</t>
  </si>
  <si>
    <t>Društ. Hrvatski center kuture Ljubljana</t>
  </si>
  <si>
    <t>9460 EUR</t>
  </si>
  <si>
    <t>provizija za uplatu 0,16 e</t>
  </si>
  <si>
    <t xml:space="preserve">EUR    </t>
  </si>
  <si>
    <t>teč.razlike</t>
  </si>
  <si>
    <t>poč.stanje EUR</t>
  </si>
  <si>
    <t>EUR</t>
  </si>
  <si>
    <t>poč.stanje USD</t>
  </si>
  <si>
    <t>poč.stanje HUF</t>
  </si>
  <si>
    <t>HUF</t>
  </si>
  <si>
    <t>Don.rč.</t>
  </si>
  <si>
    <t>kamata</t>
  </si>
  <si>
    <t>Don.rč</t>
  </si>
  <si>
    <t>USD</t>
  </si>
  <si>
    <t>Fizičke osobe,Vinkovci</t>
  </si>
  <si>
    <t>Don.s redovnog rč. na donacijski</t>
  </si>
  <si>
    <r>
      <t xml:space="preserve">2.456.241,57-741.250,85=1.714.290,29 kn 31.12.2022-konverzija u EUR =227.618,38 </t>
    </r>
    <r>
      <rPr>
        <b/>
        <sz val="12"/>
        <color theme="1"/>
        <rFont val="Times New Roman"/>
        <family val="1"/>
        <charset val="238"/>
      </rPr>
      <t>EUR</t>
    </r>
  </si>
  <si>
    <r>
      <t xml:space="preserve">                 2.505,26 kn=    400,01 </t>
    </r>
    <r>
      <rPr>
        <b/>
        <sz val="12"/>
        <color theme="1"/>
        <rFont val="Times New Roman"/>
        <family val="1"/>
        <charset val="238"/>
      </rPr>
      <t>USD</t>
    </r>
    <r>
      <rPr>
        <sz val="12"/>
        <color theme="1"/>
        <rFont val="Times New Roman"/>
        <family val="1"/>
        <charset val="238"/>
      </rPr>
      <t xml:space="preserve"> 1.1.2023                       332,51 EUR</t>
    </r>
  </si>
  <si>
    <r>
      <t xml:space="preserve">           443.025,63 kn=21.682.591,20 </t>
    </r>
    <r>
      <rPr>
        <b/>
        <sz val="12"/>
        <color theme="1"/>
        <rFont val="Times New Roman"/>
        <family val="1"/>
        <charset val="238"/>
      </rPr>
      <t>HUF</t>
    </r>
    <r>
      <rPr>
        <sz val="12"/>
        <color theme="1"/>
        <rFont val="Times New Roman"/>
        <family val="1"/>
        <charset val="238"/>
      </rPr>
      <t xml:space="preserve"> 1.1.2023            58.799,61 EUR</t>
    </r>
  </si>
  <si>
    <t xml:space="preserve">                                       spojeni kn i eur 275.761,62 EUR 1.1.2023</t>
  </si>
  <si>
    <r>
      <t xml:space="preserve">             364.013,57 kn=48.143,24 </t>
    </r>
    <r>
      <rPr>
        <b/>
        <sz val="12"/>
        <color theme="1"/>
        <rFont val="Times New Roman"/>
        <family val="1"/>
        <charset val="238"/>
      </rPr>
      <t>EUR</t>
    </r>
    <r>
      <rPr>
        <sz val="12"/>
        <color theme="1"/>
        <rFont val="Times New Roman"/>
        <family val="1"/>
        <charset val="238"/>
      </rPr>
      <t xml:space="preserve"> ==</t>
    </r>
  </si>
  <si>
    <t>A brač 2 kom</t>
  </si>
  <si>
    <t>Violina 1/4</t>
  </si>
  <si>
    <t>El.klavir 2 kom</t>
  </si>
  <si>
    <t>Klarinet 2 kom</t>
  </si>
  <si>
    <t>rčEuro-unit,Tambure Juzbašić</t>
  </si>
  <si>
    <t>Don.Hrv.center kulture Ljubljana- za instrumente 9460,00 EUR-13.12.2022</t>
  </si>
  <si>
    <t>Ukupni prihodi:</t>
  </si>
  <si>
    <t>Fizičke osobe,Velika Gorica</t>
  </si>
  <si>
    <t>banka</t>
  </si>
  <si>
    <t>Don.s USD rč. na don.EUR</t>
  </si>
  <si>
    <t>Brač A mali-2 kom</t>
  </si>
  <si>
    <t>rčEuro-unit,Tamb. Juzbašić,Bas</t>
  </si>
  <si>
    <t>Cello,rog,violine</t>
  </si>
  <si>
    <t>Harmonika Fisitalia FB</t>
  </si>
  <si>
    <r>
      <rPr>
        <sz val="10"/>
        <color theme="1"/>
        <rFont val="Times New Roman"/>
        <family val="1"/>
      </rPr>
      <t>rč. Euro-unit</t>
    </r>
    <r>
      <rPr>
        <sz val="12"/>
        <color theme="1"/>
        <rFont val="Times New Roman"/>
        <family val="1"/>
        <charset val="238"/>
      </rPr>
      <t>:Violina</t>
    </r>
  </si>
  <si>
    <r>
      <rPr>
        <sz val="8"/>
        <color theme="1"/>
        <rFont val="Times New Roman"/>
        <family val="1"/>
      </rPr>
      <t>rč. Euro</t>
    </r>
    <r>
      <rPr>
        <sz val="12"/>
        <color theme="1"/>
        <rFont val="Times New Roman"/>
        <family val="1"/>
        <charset val="238"/>
      </rPr>
      <t>:Klarinet,saksofon</t>
    </r>
  </si>
  <si>
    <r>
      <rPr>
        <sz val="10"/>
        <color theme="1"/>
        <rFont val="Times New Roman"/>
        <family val="1"/>
      </rPr>
      <t>rč. Magmus</t>
    </r>
    <r>
      <rPr>
        <sz val="12"/>
        <color theme="1"/>
        <rFont val="Times New Roman"/>
        <family val="1"/>
        <charset val="238"/>
      </rPr>
      <t>:Harmonika</t>
    </r>
  </si>
  <si>
    <t>rč.Ikea-ogledala,police</t>
  </si>
  <si>
    <t>rč.Jysk-kuh.stolice</t>
  </si>
  <si>
    <t>rč.Batalić-prijevoz klavira</t>
  </si>
  <si>
    <t>rč.Del-namj.-prijevoz namj</t>
  </si>
  <si>
    <t>rč.Prima-namj.za učen,kuh.</t>
  </si>
  <si>
    <t>rč.Ikea-kuhinj.potrepštine</t>
  </si>
  <si>
    <t>rč.Elgrad-vješalice učion.</t>
  </si>
  <si>
    <t>rč.Pevex-kuhinj.potrep.</t>
  </si>
  <si>
    <t>Don.s red.rč. na don.op.Lekenik</t>
  </si>
  <si>
    <t>rč.Del namj-stol bl,kuh.ap.</t>
  </si>
  <si>
    <t>rč.Del namj-kuhinja</t>
  </si>
  <si>
    <t>rč.Markul-program za ravn</t>
  </si>
  <si>
    <t>rč.Ikea-ljestve,3 st-10 kom</t>
  </si>
  <si>
    <t>rč.Gras-uređ.prostora</t>
  </si>
  <si>
    <t>rč.Proxima-2 tablet za note</t>
  </si>
  <si>
    <t>rč.Elmont Pilipović-rasvje.</t>
  </si>
  <si>
    <t>rč.Elmont Pilipović-elektro</t>
  </si>
  <si>
    <t xml:space="preserve">rč.Tekstil Ana-šk.zavjese </t>
  </si>
  <si>
    <t>prijenos HUF u EUR</t>
  </si>
  <si>
    <t>rč.Piano centar-klaviri</t>
  </si>
  <si>
    <t>0,15HUF=0 E</t>
  </si>
  <si>
    <t>rč.Del namj-kuhinja PO Pe</t>
  </si>
  <si>
    <t>rč.Del namj-kuh.ap. PO Pe</t>
  </si>
  <si>
    <t>prijenos na redovni rč.zbog riznice</t>
  </si>
  <si>
    <t>Promet i stavke donacija  po računima GŠ Frana Lhotke Sisak   od 30.12.2020. godine</t>
  </si>
  <si>
    <t>Rč.SMŽ riznica</t>
  </si>
  <si>
    <t>STANJE EUR-ŽR 1.7.2025</t>
  </si>
  <si>
    <t>rč.Glazb.Kovačićek-servis klavira Steinway</t>
  </si>
  <si>
    <t>Euro-unit-pribor za udaraljke</t>
  </si>
  <si>
    <t>Tambure Juzbašić-10 tambura</t>
  </si>
  <si>
    <t>Ideal gips-materijal akustika</t>
  </si>
  <si>
    <t>Euro-unit-12 puh.inst,git.poj.</t>
  </si>
  <si>
    <t>Euro-unit-pribor za instrum.</t>
  </si>
  <si>
    <t>FER-mjerenje zvučne izolac.</t>
  </si>
  <si>
    <t>Audion-materijal za izolaciju</t>
  </si>
  <si>
    <t>Euro-unit-udaraljke Javna na</t>
  </si>
  <si>
    <t>Knjižnica materij-SŠ-Elgrad</t>
  </si>
  <si>
    <t>Stanje donacija pri prelasku na riznicu 1.7.2025</t>
  </si>
  <si>
    <t>rad akustika.Audion</t>
  </si>
  <si>
    <t>Knjižnica izrada-Struk.škola-rč. 6950,00</t>
  </si>
  <si>
    <t>Harmonika Fisitalia-2 kom</t>
  </si>
  <si>
    <t>u izradi</t>
  </si>
  <si>
    <t>Stanje ŽR-troškovi-siječanj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</si>
</sst>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kn&quot;;[Red]\-#,##0.00\ &quot;kn&quot;"/>
    <numFmt numFmtId="164" formatCode="#,##0.00\ &quot;kn&quot;"/>
    <numFmt numFmtId="165" formatCode="#,##0.00\ [$€-1]"/>
    <numFmt numFmtId="166" formatCode="d/m/;@"/>
    <numFmt numFmtId="167" formatCode="#,##0.00\ _k_n"/>
    <numFmt numFmtId="168" formatCode="#,##0.00\ [$Ft-40E]"/>
    <numFmt numFmtId="169" formatCode="[$$-409]#,##0.00"/>
    <numFmt numFmtId="170" formatCode="#,##0.00\ [$€-41A]"/>
  </numFmts>
  <fonts count="1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2" xfId="0" applyFont="1" applyBorder="1"/>
    <xf numFmtId="0" fontId="1" fillId="0" borderId="3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" xfId="0" applyFont="1" applyBorder="1"/>
    <xf numFmtId="0" fontId="1" fillId="0" borderId="4" xfId="0" applyFont="1" applyBorder="1"/>
    <xf numFmtId="0" fontId="1" fillId="0" borderId="20" xfId="0" applyFont="1" applyBorder="1"/>
    <xf numFmtId="0" fontId="2" fillId="5" borderId="27" xfId="0" applyFont="1" applyFill="1" applyBorder="1" applyAlignment="1">
      <alignment vertical="center" wrapText="1"/>
    </xf>
    <xf numFmtId="0" fontId="2" fillId="5" borderId="28" xfId="0" applyFont="1" applyFill="1" applyBorder="1" applyAlignment="1">
      <alignment vertical="center" wrapText="1"/>
    </xf>
    <xf numFmtId="0" fontId="2" fillId="5" borderId="10" xfId="0" applyFont="1" applyFill="1" applyBorder="1" applyAlignment="1">
      <alignment vertical="center" wrapText="1"/>
    </xf>
    <xf numFmtId="0" fontId="2" fillId="5" borderId="0" xfId="0" applyFont="1" applyFill="1" applyAlignment="1">
      <alignment vertical="center" wrapText="1"/>
    </xf>
    <xf numFmtId="0" fontId="2" fillId="5" borderId="11" xfId="0" applyFont="1" applyFill="1" applyBorder="1" applyAlignment="1">
      <alignment vertical="center" wrapText="1"/>
    </xf>
    <xf numFmtId="0" fontId="2" fillId="5" borderId="19" xfId="0" applyFont="1" applyFill="1" applyBorder="1" applyAlignment="1">
      <alignment vertical="center" wrapText="1"/>
    </xf>
    <xf numFmtId="164" fontId="1" fillId="0" borderId="0" xfId="0" applyNumberFormat="1" applyFont="1"/>
    <xf numFmtId="164" fontId="1" fillId="3" borderId="5" xfId="0" applyNumberFormat="1" applyFont="1" applyFill="1" applyBorder="1" applyAlignment="1">
      <alignment horizontal="center" vertical="center"/>
    </xf>
    <xf numFmtId="164" fontId="1" fillId="0" borderId="12" xfId="0" applyNumberFormat="1" applyFont="1" applyBorder="1"/>
    <xf numFmtId="164" fontId="1" fillId="0" borderId="3" xfId="0" applyNumberFormat="1" applyFont="1" applyBorder="1"/>
    <xf numFmtId="164" fontId="1" fillId="0" borderId="5" xfId="0" applyNumberFormat="1" applyFont="1" applyBorder="1"/>
    <xf numFmtId="164" fontId="1" fillId="0" borderId="13" xfId="0" applyNumberFormat="1" applyFont="1" applyBorder="1"/>
    <xf numFmtId="165" fontId="1" fillId="0" borderId="0" xfId="0" applyNumberFormat="1" applyFont="1"/>
    <xf numFmtId="165" fontId="1" fillId="3" borderId="5" xfId="0" applyNumberFormat="1" applyFont="1" applyFill="1" applyBorder="1" applyAlignment="1">
      <alignment horizontal="center" vertical="center"/>
    </xf>
    <xf numFmtId="164" fontId="1" fillId="3" borderId="15" xfId="0" applyNumberFormat="1" applyFont="1" applyFill="1" applyBorder="1" applyAlignment="1">
      <alignment horizontal="center" vertical="center"/>
    </xf>
    <xf numFmtId="164" fontId="1" fillId="0" borderId="16" xfId="0" applyNumberFormat="1" applyFont="1" applyBorder="1"/>
    <xf numFmtId="164" fontId="1" fillId="0" borderId="17" xfId="0" applyNumberFormat="1" applyFont="1" applyBorder="1"/>
    <xf numFmtId="164" fontId="1" fillId="0" borderId="2" xfId="0" applyNumberFormat="1" applyFont="1" applyBorder="1"/>
    <xf numFmtId="164" fontId="1" fillId="0" borderId="25" xfId="0" applyNumberFormat="1" applyFont="1" applyBorder="1"/>
    <xf numFmtId="164" fontId="1" fillId="4" borderId="2" xfId="0" applyNumberFormat="1" applyFont="1" applyFill="1" applyBorder="1" applyAlignment="1">
      <alignment horizontal="center" vertical="center"/>
    </xf>
    <xf numFmtId="164" fontId="1" fillId="4" borderId="24" xfId="0" applyNumberFormat="1" applyFont="1" applyFill="1" applyBorder="1" applyAlignment="1">
      <alignment horizontal="center" vertical="center"/>
    </xf>
    <xf numFmtId="164" fontId="1" fillId="4" borderId="15" xfId="0" applyNumberFormat="1" applyFont="1" applyFill="1" applyBorder="1" applyAlignment="1">
      <alignment horizontal="center" vertical="center"/>
    </xf>
    <xf numFmtId="164" fontId="1" fillId="4" borderId="26" xfId="0" applyNumberFormat="1" applyFont="1" applyFill="1" applyBorder="1" applyAlignment="1">
      <alignment horizontal="center" vertical="center"/>
    </xf>
    <xf numFmtId="164" fontId="1" fillId="0" borderId="21" xfId="0" applyNumberFormat="1" applyFont="1" applyBorder="1"/>
    <xf numFmtId="164" fontId="1" fillId="0" borderId="22" xfId="0" applyNumberFormat="1" applyFont="1" applyBorder="1"/>
    <xf numFmtId="164" fontId="1" fillId="0" borderId="24" xfId="0" applyNumberFormat="1" applyFont="1" applyBorder="1"/>
    <xf numFmtId="164" fontId="1" fillId="0" borderId="23" xfId="0" applyNumberFormat="1" applyFont="1" applyBorder="1"/>
    <xf numFmtId="166" fontId="1" fillId="0" borderId="16" xfId="0" applyNumberFormat="1" applyFont="1" applyBorder="1"/>
    <xf numFmtId="0" fontId="1" fillId="0" borderId="4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16" fontId="1" fillId="0" borderId="17" xfId="0" applyNumberFormat="1" applyFont="1" applyBorder="1"/>
    <xf numFmtId="164" fontId="1" fillId="0" borderId="31" xfId="0" applyNumberFormat="1" applyFont="1" applyBorder="1"/>
    <xf numFmtId="164" fontId="1" fillId="0" borderId="18" xfId="0" applyNumberFormat="1" applyFont="1" applyBorder="1"/>
    <xf numFmtId="0" fontId="4" fillId="0" borderId="4" xfId="0" applyFont="1" applyBorder="1" applyAlignment="1">
      <alignment wrapText="1"/>
    </xf>
    <xf numFmtId="0" fontId="5" fillId="0" borderId="4" xfId="0" applyFont="1" applyBorder="1" applyAlignment="1">
      <alignment wrapText="1"/>
    </xf>
    <xf numFmtId="164" fontId="6" fillId="0" borderId="17" xfId="0" applyNumberFormat="1" applyFont="1" applyBorder="1"/>
    <xf numFmtId="0" fontId="1" fillId="0" borderId="32" xfId="0" applyFont="1" applyBorder="1"/>
    <xf numFmtId="164" fontId="1" fillId="3" borderId="27" xfId="0" applyNumberFormat="1" applyFont="1" applyFill="1" applyBorder="1" applyAlignment="1">
      <alignment horizontal="center" vertical="center"/>
    </xf>
    <xf numFmtId="0" fontId="1" fillId="0" borderId="34" xfId="0" applyFont="1" applyBorder="1"/>
    <xf numFmtId="164" fontId="1" fillId="0" borderId="35" xfId="0" applyNumberFormat="1" applyFont="1" applyBorder="1"/>
    <xf numFmtId="0" fontId="1" fillId="0" borderId="20" xfId="0" applyFont="1" applyBorder="1" applyAlignment="1">
      <alignment wrapText="1"/>
    </xf>
    <xf numFmtId="164" fontId="6" fillId="0" borderId="16" xfId="0" applyNumberFormat="1" applyFont="1" applyBorder="1"/>
    <xf numFmtId="0" fontId="1" fillId="0" borderId="4" xfId="0" applyFont="1" applyBorder="1" applyAlignment="1">
      <alignment vertical="top" wrapText="1"/>
    </xf>
    <xf numFmtId="16" fontId="1" fillId="0" borderId="16" xfId="0" applyNumberFormat="1" applyFont="1" applyBorder="1"/>
    <xf numFmtId="0" fontId="1" fillId="3" borderId="5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wrapText="1"/>
    </xf>
    <xf numFmtId="164" fontId="1" fillId="0" borderId="4" xfId="0" applyNumberFormat="1" applyFont="1" applyBorder="1"/>
    <xf numFmtId="164" fontId="1" fillId="0" borderId="1" xfId="0" applyNumberFormat="1" applyFont="1" applyBorder="1"/>
    <xf numFmtId="165" fontId="1" fillId="3" borderId="11" xfId="0" applyNumberFormat="1" applyFont="1" applyFill="1" applyBorder="1" applyAlignment="1">
      <alignment horizontal="center" vertical="center"/>
    </xf>
    <xf numFmtId="164" fontId="1" fillId="3" borderId="24" xfId="0" applyNumberFormat="1" applyFont="1" applyFill="1" applyBorder="1" applyAlignment="1">
      <alignment horizontal="center" vertical="center"/>
    </xf>
    <xf numFmtId="165" fontId="1" fillId="3" borderId="2" xfId="0" applyNumberFormat="1" applyFont="1" applyFill="1" applyBorder="1" applyAlignment="1">
      <alignment horizontal="center" vertical="center"/>
    </xf>
    <xf numFmtId="0" fontId="7" fillId="0" borderId="4" xfId="0" applyFont="1" applyBorder="1"/>
    <xf numFmtId="0" fontId="8" fillId="0" borderId="4" xfId="0" applyFont="1" applyBorder="1"/>
    <xf numFmtId="0" fontId="3" fillId="0" borderId="4" xfId="0" applyFont="1" applyBorder="1"/>
    <xf numFmtId="0" fontId="1" fillId="3" borderId="37" xfId="0" applyFont="1" applyFill="1" applyBorder="1" applyAlignment="1">
      <alignment horizontal="center" vertical="center"/>
    </xf>
    <xf numFmtId="164" fontId="1" fillId="3" borderId="3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4" borderId="15" xfId="0" applyFont="1" applyFill="1" applyBorder="1" applyAlignment="1">
      <alignment horizontal="center" vertical="center"/>
    </xf>
    <xf numFmtId="164" fontId="1" fillId="4" borderId="31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164" fontId="6" fillId="0" borderId="22" xfId="0" applyNumberFormat="1" applyFont="1" applyBorder="1"/>
    <xf numFmtId="164" fontId="6" fillId="0" borderId="21" xfId="0" applyNumberFormat="1" applyFont="1" applyBorder="1"/>
    <xf numFmtId="164" fontId="1" fillId="4" borderId="5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0" fontId="9" fillId="0" borderId="0" xfId="0" applyFont="1"/>
    <xf numFmtId="164" fontId="1" fillId="6" borderId="3" xfId="0" applyNumberFormat="1" applyFont="1" applyFill="1" applyBorder="1"/>
    <xf numFmtId="0" fontId="1" fillId="7" borderId="0" xfId="0" applyFont="1" applyFill="1"/>
    <xf numFmtId="164" fontId="1" fillId="7" borderId="17" xfId="0" applyNumberFormat="1" applyFont="1" applyFill="1" applyBorder="1"/>
    <xf numFmtId="0" fontId="9" fillId="7" borderId="0" xfId="0" applyFont="1" applyFill="1"/>
    <xf numFmtId="0" fontId="1" fillId="5" borderId="0" xfId="0" applyFont="1" applyFill="1"/>
    <xf numFmtId="164" fontId="1" fillId="7" borderId="3" xfId="0" applyNumberFormat="1" applyFont="1" applyFill="1" applyBorder="1"/>
    <xf numFmtId="0" fontId="9" fillId="0" borderId="4" xfId="0" applyFont="1" applyBorder="1"/>
    <xf numFmtId="164" fontId="9" fillId="0" borderId="17" xfId="0" applyNumberFormat="1" applyFont="1" applyBorder="1"/>
    <xf numFmtId="0" fontId="7" fillId="0" borderId="0" xfId="0" applyFont="1"/>
    <xf numFmtId="0" fontId="7" fillId="7" borderId="0" xfId="0" applyFont="1" applyFill="1"/>
    <xf numFmtId="0" fontId="8" fillId="7" borderId="0" xfId="0" applyFont="1" applyFill="1"/>
    <xf numFmtId="0" fontId="7" fillId="0" borderId="17" xfId="0" applyFont="1" applyBorder="1"/>
    <xf numFmtId="164" fontId="7" fillId="0" borderId="17" xfId="0" applyNumberFormat="1" applyFont="1" applyBorder="1"/>
    <xf numFmtId="164" fontId="1" fillId="7" borderId="12" xfId="0" applyNumberFormat="1" applyFont="1" applyFill="1" applyBorder="1"/>
    <xf numFmtId="0" fontId="9" fillId="0" borderId="1" xfId="0" applyFont="1" applyBorder="1"/>
    <xf numFmtId="164" fontId="1" fillId="0" borderId="39" xfId="0" applyNumberFormat="1" applyFont="1" applyBorder="1"/>
    <xf numFmtId="0" fontId="7" fillId="0" borderId="1" xfId="0" applyFont="1" applyBorder="1"/>
    <xf numFmtId="0" fontId="7" fillId="0" borderId="16" xfId="0" applyFont="1" applyBorder="1"/>
    <xf numFmtId="0" fontId="1" fillId="0" borderId="25" xfId="0" applyFont="1" applyBorder="1"/>
    <xf numFmtId="14" fontId="1" fillId="0" borderId="17" xfId="0" applyNumberFormat="1" applyFont="1" applyBorder="1"/>
    <xf numFmtId="0" fontId="8" fillId="0" borderId="4" xfId="0" applyFont="1" applyBorder="1" applyAlignment="1">
      <alignment wrapText="1"/>
    </xf>
    <xf numFmtId="8" fontId="1" fillId="0" borderId="17" xfId="0" applyNumberFormat="1" applyFont="1" applyBorder="1"/>
    <xf numFmtId="49" fontId="1" fillId="0" borderId="17" xfId="0" applyNumberFormat="1" applyFont="1" applyBorder="1"/>
    <xf numFmtId="0" fontId="8" fillId="0" borderId="0" xfId="0" applyFont="1"/>
    <xf numFmtId="14" fontId="1" fillId="0" borderId="18" xfId="0" applyNumberFormat="1" applyFont="1" applyBorder="1"/>
    <xf numFmtId="164" fontId="1" fillId="0" borderId="0" xfId="0" applyNumberFormat="1" applyFont="1" applyAlignment="1">
      <alignment horizontal="center"/>
    </xf>
    <xf numFmtId="164" fontId="1" fillId="4" borderId="5" xfId="0" applyNumberFormat="1" applyFont="1" applyFill="1" applyBorder="1"/>
    <xf numFmtId="0" fontId="1" fillId="4" borderId="0" xfId="0" applyFont="1" applyFill="1" applyAlignment="1">
      <alignment horizontal="center"/>
    </xf>
    <xf numFmtId="0" fontId="8" fillId="0" borderId="20" xfId="0" applyFont="1" applyBorder="1"/>
    <xf numFmtId="0" fontId="7" fillId="0" borderId="4" xfId="0" applyFont="1" applyBorder="1" applyAlignment="1">
      <alignment wrapText="1"/>
    </xf>
    <xf numFmtId="164" fontId="1" fillId="5" borderId="0" xfId="0" applyNumberFormat="1" applyFont="1" applyFill="1"/>
    <xf numFmtId="164" fontId="1" fillId="3" borderId="2" xfId="0" applyNumberFormat="1" applyFont="1" applyFill="1" applyBorder="1" applyAlignment="1">
      <alignment horizontal="center" vertical="center"/>
    </xf>
    <xf numFmtId="167" fontId="3" fillId="0" borderId="3" xfId="0" applyNumberFormat="1" applyFont="1" applyBorder="1"/>
    <xf numFmtId="4" fontId="3" fillId="0" borderId="3" xfId="0" applyNumberFormat="1" applyFont="1" applyBorder="1"/>
    <xf numFmtId="167" fontId="3" fillId="0" borderId="5" xfId="0" applyNumberFormat="1" applyFont="1" applyBorder="1"/>
    <xf numFmtId="0" fontId="1" fillId="5" borderId="0" xfId="0" applyFont="1" applyFill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5" xfId="0" applyNumberFormat="1" applyFont="1" applyBorder="1"/>
    <xf numFmtId="4" fontId="1" fillId="0" borderId="2" xfId="0" applyNumberFormat="1" applyFont="1" applyBorder="1"/>
    <xf numFmtId="164" fontId="1" fillId="8" borderId="5" xfId="0" applyNumberFormat="1" applyFont="1" applyFill="1" applyBorder="1"/>
    <xf numFmtId="164" fontId="1" fillId="8" borderId="2" xfId="0" applyNumberFormat="1" applyFont="1" applyFill="1" applyBorder="1" applyAlignment="1">
      <alignment horizontal="center"/>
    </xf>
    <xf numFmtId="14" fontId="1" fillId="0" borderId="31" xfId="0" applyNumberFormat="1" applyFont="1" applyBorder="1"/>
    <xf numFmtId="165" fontId="12" fillId="0" borderId="0" xfId="0" applyNumberFormat="1" applyFont="1"/>
    <xf numFmtId="165" fontId="1" fillId="0" borderId="17" xfId="0" applyNumberFormat="1" applyFont="1" applyBorder="1"/>
    <xf numFmtId="169" fontId="1" fillId="4" borderId="39" xfId="0" applyNumberFormat="1" applyFont="1" applyFill="1" applyBorder="1"/>
    <xf numFmtId="168" fontId="1" fillId="4" borderId="39" xfId="0" applyNumberFormat="1" applyFont="1" applyFill="1" applyBorder="1"/>
    <xf numFmtId="2" fontId="1" fillId="0" borderId="17" xfId="0" applyNumberFormat="1" applyFont="1" applyBorder="1"/>
    <xf numFmtId="0" fontId="14" fillId="0" borderId="4" xfId="0" applyFont="1" applyBorder="1"/>
    <xf numFmtId="0" fontId="13" fillId="0" borderId="4" xfId="0" applyFont="1" applyBorder="1"/>
    <xf numFmtId="170" fontId="16" fillId="9" borderId="2" xfId="0" applyNumberFormat="1" applyFont="1" applyFill="1" applyBorder="1"/>
    <xf numFmtId="0" fontId="1" fillId="9" borderId="4" xfId="0" applyFont="1" applyFill="1" applyBorder="1"/>
    <xf numFmtId="0" fontId="14" fillId="9" borderId="2" xfId="0" applyFont="1" applyFill="1" applyBorder="1"/>
    <xf numFmtId="170" fontId="1" fillId="9" borderId="17" xfId="0" applyNumberFormat="1" applyFont="1" applyFill="1" applyBorder="1"/>
    <xf numFmtId="165" fontId="1" fillId="0" borderId="3" xfId="0" applyNumberFormat="1" applyFont="1" applyBorder="1"/>
    <xf numFmtId="165" fontId="1" fillId="0" borderId="5" xfId="0" applyNumberFormat="1" applyFont="1" applyBorder="1"/>
    <xf numFmtId="165" fontId="1" fillId="0" borderId="2" xfId="0" applyNumberFormat="1" applyFont="1" applyBorder="1"/>
    <xf numFmtId="0" fontId="1" fillId="10" borderId="4" xfId="0" applyFont="1" applyFill="1" applyBorder="1" applyAlignment="1">
      <alignment wrapText="1"/>
    </xf>
    <xf numFmtId="165" fontId="1" fillId="10" borderId="3" xfId="0" applyNumberFormat="1" applyFont="1" applyFill="1" applyBorder="1"/>
    <xf numFmtId="165" fontId="17" fillId="4" borderId="40" xfId="0" applyNumberFormat="1" applyFont="1" applyFill="1" applyBorder="1"/>
    <xf numFmtId="165" fontId="1" fillId="8" borderId="2" xfId="0" applyNumberFormat="1" applyFont="1" applyFill="1" applyBorder="1" applyAlignment="1">
      <alignment horizontal="center"/>
    </xf>
    <xf numFmtId="165" fontId="1" fillId="5" borderId="5" xfId="0" applyNumberFormat="1" applyFont="1" applyFill="1" applyBorder="1"/>
    <xf numFmtId="14" fontId="1" fillId="0" borderId="16" xfId="0" applyNumberFormat="1" applyFont="1" applyBorder="1"/>
    <xf numFmtId="0" fontId="9" fillId="0" borderId="1" xfId="0" applyFont="1" applyBorder="1" applyAlignment="1">
      <alignment wrapText="1"/>
    </xf>
    <xf numFmtId="165" fontId="1" fillId="0" borderId="16" xfId="0" applyNumberFormat="1" applyFont="1" applyBorder="1"/>
    <xf numFmtId="0" fontId="9" fillId="0" borderId="4" xfId="0" applyFont="1" applyBorder="1" applyAlignment="1">
      <alignment wrapText="1"/>
    </xf>
    <xf numFmtId="165" fontId="8" fillId="0" borderId="0" xfId="0" applyNumberFormat="1" applyFont="1"/>
    <xf numFmtId="0" fontId="1" fillId="0" borderId="10" xfId="0" applyFont="1" applyBorder="1"/>
    <xf numFmtId="0" fontId="1" fillId="0" borderId="0" xfId="0" applyFont="1" applyAlignment="1">
      <alignment wrapText="1"/>
    </xf>
    <xf numFmtId="165" fontId="1" fillId="0" borderId="10" xfId="0" applyNumberFormat="1" applyFont="1" applyBorder="1"/>
    <xf numFmtId="164" fontId="1" fillId="0" borderId="10" xfId="0" applyNumberFormat="1" applyFont="1" applyBorder="1"/>
    <xf numFmtId="164" fontId="1" fillId="0" borderId="33" xfId="0" applyNumberFormat="1" applyFont="1" applyBorder="1"/>
    <xf numFmtId="0" fontId="9" fillId="0" borderId="0" xfId="0" applyFont="1" applyAlignment="1">
      <alignment wrapText="1"/>
    </xf>
    <xf numFmtId="165" fontId="1" fillId="0" borderId="33" xfId="0" applyNumberFormat="1" applyFont="1" applyBorder="1"/>
    <xf numFmtId="164" fontId="1" fillId="0" borderId="30" xfId="0" applyNumberFormat="1" applyFont="1" applyBorder="1"/>
    <xf numFmtId="3" fontId="1" fillId="0" borderId="17" xfId="0" applyNumberFormat="1" applyFont="1" applyBorder="1"/>
    <xf numFmtId="17" fontId="1" fillId="0" borderId="17" xfId="0" applyNumberFormat="1" applyFont="1" applyBorder="1"/>
    <xf numFmtId="165" fontId="1" fillId="4" borderId="5" xfId="0" applyNumberFormat="1" applyFont="1" applyFill="1" applyBorder="1"/>
    <xf numFmtId="165" fontId="1" fillId="10" borderId="0" xfId="0" applyNumberFormat="1" applyFont="1" applyFill="1"/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3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  <xf numFmtId="0" fontId="1" fillId="10" borderId="24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3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1</xdr:row>
      <xdr:rowOff>28576</xdr:rowOff>
    </xdr:from>
    <xdr:to>
      <xdr:col>3</xdr:col>
      <xdr:colOff>885825</xdr:colOff>
      <xdr:row>3</xdr:row>
      <xdr:rowOff>161926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85726"/>
          <a:ext cx="600075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133351</xdr:colOff>
      <xdr:row>35</xdr:row>
      <xdr:rowOff>66675</xdr:rowOff>
    </xdr:from>
    <xdr:to>
      <xdr:col>3</xdr:col>
      <xdr:colOff>819151</xdr:colOff>
      <xdr:row>37</xdr:row>
      <xdr:rowOff>171450</xdr:rowOff>
    </xdr:to>
    <xdr:pic>
      <xdr:nvPicPr>
        <xdr:cNvPr id="9" name="Slika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6" y="6705600"/>
          <a:ext cx="685800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171450</xdr:colOff>
      <xdr:row>69</xdr:row>
      <xdr:rowOff>66676</xdr:rowOff>
    </xdr:from>
    <xdr:to>
      <xdr:col>3</xdr:col>
      <xdr:colOff>904875</xdr:colOff>
      <xdr:row>71</xdr:row>
      <xdr:rowOff>171450</xdr:rowOff>
    </xdr:to>
    <xdr:pic>
      <xdr:nvPicPr>
        <xdr:cNvPr id="10" name="Slika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3296901"/>
          <a:ext cx="733425" cy="4857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323850</xdr:colOff>
      <xdr:row>103</xdr:row>
      <xdr:rowOff>47625</xdr:rowOff>
    </xdr:from>
    <xdr:to>
      <xdr:col>3</xdr:col>
      <xdr:colOff>1057275</xdr:colOff>
      <xdr:row>105</xdr:row>
      <xdr:rowOff>152399</xdr:rowOff>
    </xdr:to>
    <xdr:pic>
      <xdr:nvPicPr>
        <xdr:cNvPr id="11" name="Slika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19878675"/>
          <a:ext cx="733425" cy="4857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285750</xdr:colOff>
      <xdr:row>137</xdr:row>
      <xdr:rowOff>57150</xdr:rowOff>
    </xdr:from>
    <xdr:to>
      <xdr:col>3</xdr:col>
      <xdr:colOff>1019175</xdr:colOff>
      <xdr:row>139</xdr:row>
      <xdr:rowOff>161924</xdr:rowOff>
    </xdr:to>
    <xdr:pic>
      <xdr:nvPicPr>
        <xdr:cNvPr id="13" name="Slika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26479500"/>
          <a:ext cx="733425" cy="4857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276225</xdr:colOff>
      <xdr:row>171</xdr:row>
      <xdr:rowOff>85725</xdr:rowOff>
    </xdr:from>
    <xdr:to>
      <xdr:col>3</xdr:col>
      <xdr:colOff>1009650</xdr:colOff>
      <xdr:row>173</xdr:row>
      <xdr:rowOff>95249</xdr:rowOff>
    </xdr:to>
    <xdr:pic>
      <xdr:nvPicPr>
        <xdr:cNvPr id="14" name="Slika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33108900"/>
          <a:ext cx="733425" cy="4857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247650</xdr:colOff>
      <xdr:row>205</xdr:row>
      <xdr:rowOff>133350</xdr:rowOff>
    </xdr:from>
    <xdr:to>
      <xdr:col>3</xdr:col>
      <xdr:colOff>981075</xdr:colOff>
      <xdr:row>207</xdr:row>
      <xdr:rowOff>142874</xdr:rowOff>
    </xdr:to>
    <xdr:pic>
      <xdr:nvPicPr>
        <xdr:cNvPr id="15" name="Slika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39900225"/>
          <a:ext cx="733425" cy="4857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276225</xdr:colOff>
      <xdr:row>239</xdr:row>
      <xdr:rowOff>114300</xdr:rowOff>
    </xdr:from>
    <xdr:to>
      <xdr:col>3</xdr:col>
      <xdr:colOff>1009650</xdr:colOff>
      <xdr:row>241</xdr:row>
      <xdr:rowOff>123824</xdr:rowOff>
    </xdr:to>
    <xdr:pic>
      <xdr:nvPicPr>
        <xdr:cNvPr id="16" name="Slika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46605825"/>
          <a:ext cx="733425" cy="4857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276225</xdr:colOff>
      <xdr:row>273</xdr:row>
      <xdr:rowOff>152400</xdr:rowOff>
    </xdr:from>
    <xdr:to>
      <xdr:col>3</xdr:col>
      <xdr:colOff>1009650</xdr:colOff>
      <xdr:row>275</xdr:row>
      <xdr:rowOff>161924</xdr:rowOff>
    </xdr:to>
    <xdr:pic>
      <xdr:nvPicPr>
        <xdr:cNvPr id="17" name="Slika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53825775"/>
          <a:ext cx="733425" cy="4857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304800</xdr:colOff>
      <xdr:row>307</xdr:row>
      <xdr:rowOff>95250</xdr:rowOff>
    </xdr:from>
    <xdr:to>
      <xdr:col>3</xdr:col>
      <xdr:colOff>1066800</xdr:colOff>
      <xdr:row>309</xdr:row>
      <xdr:rowOff>209550</xdr:rowOff>
    </xdr:to>
    <xdr:pic>
      <xdr:nvPicPr>
        <xdr:cNvPr id="19" name="Slika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60683775"/>
          <a:ext cx="762000" cy="59055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304800</xdr:colOff>
      <xdr:row>337</xdr:row>
      <xdr:rowOff>95250</xdr:rowOff>
    </xdr:from>
    <xdr:ext cx="762000" cy="590550"/>
    <xdr:pic>
      <xdr:nvPicPr>
        <xdr:cNvPr id="4" name="Slika 3">
          <a:extLst>
            <a:ext uri="{FF2B5EF4-FFF2-40B4-BE49-F238E27FC236}">
              <a16:creationId xmlns:a16="http://schemas.microsoft.com/office/drawing/2014/main" id="{A7D5E455-0E95-4B15-B150-31B69437867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60283725"/>
          <a:ext cx="762000" cy="5905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304800</xdr:colOff>
      <xdr:row>389</xdr:row>
      <xdr:rowOff>95250</xdr:rowOff>
    </xdr:from>
    <xdr:ext cx="762000" cy="590550"/>
    <xdr:pic>
      <xdr:nvPicPr>
        <xdr:cNvPr id="3" name="Slika 2">
          <a:extLst>
            <a:ext uri="{FF2B5EF4-FFF2-40B4-BE49-F238E27FC236}">
              <a16:creationId xmlns:a16="http://schemas.microsoft.com/office/drawing/2014/main" id="{823370F4-07E2-45F4-9106-E7891114A38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60483750"/>
          <a:ext cx="762000" cy="5905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420"/>
  <sheetViews>
    <sheetView tabSelected="1" topLeftCell="A389" zoomScaleNormal="100" workbookViewId="0">
      <selection activeCell="D415" sqref="D415"/>
    </sheetView>
  </sheetViews>
  <sheetFormatPr defaultColWidth="8.85546875" defaultRowHeight="15.75" x14ac:dyDescent="0.25"/>
  <cols>
    <col min="1" max="1" width="0.7109375" style="1" customWidth="1"/>
    <col min="2" max="2" width="6.28515625" style="1" customWidth="1"/>
    <col min="3" max="3" width="11.5703125" style="1" customWidth="1"/>
    <col min="4" max="4" width="31" style="1" customWidth="1"/>
    <col min="5" max="5" width="15.85546875" style="17" customWidth="1"/>
    <col min="6" max="6" width="15" style="23" customWidth="1"/>
    <col min="7" max="7" width="17.140625" style="23" customWidth="1"/>
    <col min="8" max="8" width="15" style="17" customWidth="1"/>
    <col min="9" max="9" width="11.28515625" style="1" customWidth="1"/>
    <col min="10" max="10" width="20.42578125" style="1" customWidth="1"/>
    <col min="11" max="11" width="14" style="1" customWidth="1"/>
    <col min="12" max="13" width="15.5703125" style="17" customWidth="1"/>
    <col min="14" max="14" width="15.7109375" style="17" customWidth="1"/>
    <col min="15" max="15" width="8.5703125" style="1" customWidth="1"/>
    <col min="16" max="16384" width="8.85546875" style="1"/>
  </cols>
  <sheetData>
    <row r="1" spans="2:15" ht="4.9000000000000004" customHeight="1" thickBot="1" x14ac:dyDescent="0.3"/>
    <row r="2" spans="2:15" ht="15.6" customHeight="1" x14ac:dyDescent="0.25">
      <c r="B2" s="11"/>
      <c r="C2" s="12"/>
      <c r="D2" s="12"/>
      <c r="E2" s="159" t="s">
        <v>281</v>
      </c>
      <c r="F2" s="160"/>
      <c r="G2" s="160"/>
      <c r="H2" s="160"/>
      <c r="I2" s="160"/>
      <c r="J2" s="160"/>
      <c r="K2" s="160"/>
      <c r="L2" s="160"/>
      <c r="M2" s="160"/>
      <c r="N2" s="161"/>
    </row>
    <row r="3" spans="2:15" ht="15.6" customHeight="1" x14ac:dyDescent="0.25">
      <c r="B3" s="13"/>
      <c r="C3" s="14"/>
      <c r="D3" s="14"/>
      <c r="E3" s="162"/>
      <c r="F3" s="163"/>
      <c r="G3" s="163"/>
      <c r="H3" s="163"/>
      <c r="I3" s="163"/>
      <c r="J3" s="163"/>
      <c r="K3" s="163"/>
      <c r="L3" s="163"/>
      <c r="M3" s="163"/>
      <c r="N3" s="164"/>
    </row>
    <row r="4" spans="2:15" ht="16.149999999999999" customHeight="1" thickBot="1" x14ac:dyDescent="0.3">
      <c r="B4" s="15"/>
      <c r="C4" s="16"/>
      <c r="D4" s="16"/>
      <c r="E4" s="165"/>
      <c r="F4" s="166"/>
      <c r="G4" s="166"/>
      <c r="H4" s="166"/>
      <c r="I4" s="166"/>
      <c r="J4" s="166"/>
      <c r="K4" s="166"/>
      <c r="L4" s="166"/>
      <c r="M4" s="166"/>
      <c r="N4" s="167"/>
    </row>
    <row r="5" spans="2:15" ht="2.25" customHeight="1" thickBot="1" x14ac:dyDescent="0.3">
      <c r="B5" s="190" t="s">
        <v>3</v>
      </c>
      <c r="C5" s="191"/>
      <c r="D5" s="191"/>
      <c r="E5" s="191"/>
      <c r="F5" s="191"/>
      <c r="G5" s="192"/>
      <c r="H5" s="193"/>
      <c r="I5" s="171" t="s">
        <v>8</v>
      </c>
      <c r="J5" s="172"/>
      <c r="K5" s="172"/>
      <c r="L5" s="172"/>
      <c r="M5" s="173"/>
      <c r="N5" s="174"/>
    </row>
    <row r="6" spans="2:15" ht="16.5" thickBot="1" x14ac:dyDescent="0.3">
      <c r="B6" s="175" t="s">
        <v>0</v>
      </c>
      <c r="C6" s="177" t="s">
        <v>1</v>
      </c>
      <c r="D6" s="179" t="s">
        <v>2</v>
      </c>
      <c r="E6" s="194" t="s">
        <v>280</v>
      </c>
      <c r="F6" s="195"/>
      <c r="G6" s="56"/>
      <c r="H6" s="61" t="s">
        <v>7</v>
      </c>
      <c r="I6" s="183" t="s">
        <v>1</v>
      </c>
      <c r="J6" s="185" t="s">
        <v>2</v>
      </c>
      <c r="K6" s="72"/>
      <c r="L6" s="31" t="s">
        <v>4</v>
      </c>
      <c r="M6" s="75"/>
      <c r="N6" s="31" t="s">
        <v>7</v>
      </c>
      <c r="O6" s="2"/>
    </row>
    <row r="7" spans="2:15" ht="16.5" thickBot="1" x14ac:dyDescent="0.3">
      <c r="B7" s="176"/>
      <c r="C7" s="178"/>
      <c r="D7" s="180"/>
      <c r="E7" s="18" t="s">
        <v>5</v>
      </c>
      <c r="F7" s="24" t="s">
        <v>6</v>
      </c>
      <c r="G7" s="62" t="s">
        <v>17</v>
      </c>
      <c r="H7" s="25" t="s">
        <v>18</v>
      </c>
      <c r="I7" s="184"/>
      <c r="J7" s="186"/>
      <c r="K7" s="71" t="s">
        <v>18</v>
      </c>
      <c r="L7" s="70" t="s">
        <v>5</v>
      </c>
      <c r="M7" s="30" t="s">
        <v>18</v>
      </c>
      <c r="N7" s="33" t="s">
        <v>5</v>
      </c>
      <c r="O7" s="2"/>
    </row>
    <row r="8" spans="2:15" x14ac:dyDescent="0.25">
      <c r="B8" s="3">
        <v>1</v>
      </c>
      <c r="C8" s="119">
        <v>44195</v>
      </c>
      <c r="D8" s="8" t="s">
        <v>11</v>
      </c>
      <c r="E8" s="43" t="s">
        <v>12</v>
      </c>
      <c r="F8" s="59"/>
      <c r="G8" s="26">
        <v>20</v>
      </c>
      <c r="H8" s="43"/>
      <c r="I8" s="38"/>
      <c r="J8" s="8" t="s">
        <v>12</v>
      </c>
      <c r="K8" s="43"/>
      <c r="L8" s="27"/>
      <c r="M8" s="34"/>
      <c r="N8" s="34"/>
    </row>
    <row r="9" spans="2:15" x14ac:dyDescent="0.25">
      <c r="B9" s="4">
        <v>2</v>
      </c>
      <c r="C9" s="6"/>
      <c r="D9" s="9" t="s">
        <v>14</v>
      </c>
      <c r="E9" s="27" t="s">
        <v>12</v>
      </c>
      <c r="F9" s="58"/>
      <c r="G9" s="27">
        <v>15000</v>
      </c>
      <c r="H9" s="27"/>
      <c r="I9" s="6"/>
      <c r="J9" s="9"/>
      <c r="K9" s="27"/>
      <c r="L9" s="27"/>
      <c r="M9" s="35"/>
      <c r="N9" s="35"/>
    </row>
    <row r="10" spans="2:15" x14ac:dyDescent="0.25">
      <c r="B10" s="3">
        <v>3</v>
      </c>
      <c r="C10" s="42" t="s">
        <v>15</v>
      </c>
      <c r="D10" s="9" t="s">
        <v>11</v>
      </c>
      <c r="E10" s="27" t="s">
        <v>12</v>
      </c>
      <c r="F10" s="58" t="s">
        <v>12</v>
      </c>
      <c r="G10" s="27">
        <v>12645</v>
      </c>
      <c r="H10" s="27">
        <v>2359.87</v>
      </c>
      <c r="I10" s="6" t="s">
        <v>15</v>
      </c>
      <c r="J10" s="9" t="s">
        <v>19</v>
      </c>
      <c r="K10" s="27"/>
      <c r="L10" s="27" t="s">
        <v>12</v>
      </c>
      <c r="M10" s="35">
        <v>1.8</v>
      </c>
      <c r="N10" s="35" t="s">
        <v>12</v>
      </c>
      <c r="O10" s="1" t="s">
        <v>243</v>
      </c>
    </row>
    <row r="11" spans="2:15" x14ac:dyDescent="0.25">
      <c r="B11" s="4">
        <v>4</v>
      </c>
      <c r="C11" s="6"/>
      <c r="D11" s="9" t="s">
        <v>16</v>
      </c>
      <c r="E11" s="27"/>
      <c r="F11" s="59"/>
      <c r="G11" s="26">
        <v>3200</v>
      </c>
      <c r="H11" s="27"/>
      <c r="I11" s="6"/>
      <c r="J11" s="9"/>
      <c r="K11" s="27"/>
      <c r="L11" s="27"/>
      <c r="M11" s="35"/>
      <c r="N11" s="35"/>
    </row>
    <row r="12" spans="2:15" x14ac:dyDescent="0.25">
      <c r="B12" s="3">
        <v>5</v>
      </c>
      <c r="C12" s="97">
        <v>44197</v>
      </c>
      <c r="D12" s="9" t="s">
        <v>11</v>
      </c>
      <c r="E12" s="27"/>
      <c r="F12" s="58"/>
      <c r="G12" s="27">
        <v>300</v>
      </c>
      <c r="H12" s="27"/>
      <c r="I12" s="6"/>
      <c r="J12" s="9"/>
      <c r="K12" s="27"/>
      <c r="L12" s="27"/>
      <c r="M12" s="35"/>
      <c r="N12" s="35"/>
    </row>
    <row r="13" spans="2:15" x14ac:dyDescent="0.25">
      <c r="B13" s="4">
        <v>6</v>
      </c>
      <c r="C13" s="6" t="s">
        <v>20</v>
      </c>
      <c r="D13" s="9" t="s">
        <v>11</v>
      </c>
      <c r="E13" s="27"/>
      <c r="F13" s="58" t="s">
        <v>12</v>
      </c>
      <c r="G13" s="27">
        <v>12900</v>
      </c>
      <c r="H13" s="27">
        <v>2496.4699999999998</v>
      </c>
      <c r="I13" s="6"/>
      <c r="J13" s="9" t="s">
        <v>240</v>
      </c>
      <c r="K13" s="27"/>
      <c r="L13" s="27"/>
      <c r="M13" s="35">
        <v>4.53</v>
      </c>
      <c r="N13" s="35"/>
      <c r="O13" s="1" t="s">
        <v>242</v>
      </c>
    </row>
    <row r="14" spans="2:15" x14ac:dyDescent="0.25">
      <c r="B14" s="3">
        <v>7</v>
      </c>
      <c r="C14" s="6"/>
      <c r="D14" s="9" t="s">
        <v>21</v>
      </c>
      <c r="E14" s="27"/>
      <c r="F14" s="58"/>
      <c r="G14" s="27">
        <v>500</v>
      </c>
      <c r="H14" s="27"/>
      <c r="I14" s="6"/>
      <c r="J14" s="9"/>
      <c r="K14" s="27"/>
      <c r="L14" s="27"/>
      <c r="M14" s="35"/>
      <c r="N14" s="35"/>
    </row>
    <row r="15" spans="2:15" x14ac:dyDescent="0.25">
      <c r="B15" s="4">
        <v>8</v>
      </c>
      <c r="C15" s="6"/>
      <c r="D15" s="9" t="s">
        <v>22</v>
      </c>
      <c r="E15" s="27"/>
      <c r="F15" s="58"/>
      <c r="G15" s="27">
        <v>100</v>
      </c>
      <c r="H15" s="27"/>
      <c r="I15" s="6"/>
      <c r="J15" s="9"/>
      <c r="K15" s="27"/>
      <c r="L15" s="27"/>
      <c r="M15" s="35"/>
      <c r="N15" s="35"/>
    </row>
    <row r="16" spans="2:15" x14ac:dyDescent="0.25">
      <c r="B16" s="3">
        <v>9</v>
      </c>
      <c r="C16" s="6"/>
      <c r="D16" s="9" t="s">
        <v>23</v>
      </c>
      <c r="E16" s="27"/>
      <c r="F16" s="58"/>
      <c r="G16" s="27">
        <v>200</v>
      </c>
      <c r="H16" s="27"/>
      <c r="I16" s="6"/>
      <c r="J16" s="9"/>
      <c r="K16" s="27"/>
      <c r="L16" s="27"/>
      <c r="M16" s="35"/>
      <c r="N16" s="35"/>
    </row>
    <row r="17" spans="2:16" x14ac:dyDescent="0.25">
      <c r="B17" s="4">
        <v>10</v>
      </c>
      <c r="C17" s="6"/>
      <c r="D17" s="9" t="s">
        <v>24</v>
      </c>
      <c r="E17" s="27"/>
      <c r="F17" s="58"/>
      <c r="G17" s="27">
        <v>5000</v>
      </c>
      <c r="H17" s="27"/>
      <c r="I17" s="6"/>
      <c r="J17" s="9"/>
      <c r="K17" s="27"/>
      <c r="L17" s="27"/>
      <c r="M17" s="35"/>
      <c r="N17" s="35"/>
    </row>
    <row r="18" spans="2:16" x14ac:dyDescent="0.25">
      <c r="B18" s="3">
        <v>11</v>
      </c>
      <c r="C18" s="6" t="s">
        <v>31</v>
      </c>
      <c r="D18" s="9" t="s">
        <v>11</v>
      </c>
      <c r="E18" s="27">
        <v>850</v>
      </c>
      <c r="F18" s="58"/>
      <c r="G18" s="27">
        <v>1598.32</v>
      </c>
      <c r="H18" s="27">
        <v>1507.98</v>
      </c>
      <c r="I18" s="6"/>
      <c r="J18" s="9" t="s">
        <v>240</v>
      </c>
      <c r="K18" s="27"/>
      <c r="L18" s="27"/>
      <c r="M18" s="35">
        <v>2.71</v>
      </c>
      <c r="N18" s="35"/>
      <c r="O18" s="1" t="s">
        <v>241</v>
      </c>
    </row>
    <row r="19" spans="2:16" ht="17.25" customHeight="1" x14ac:dyDescent="0.25">
      <c r="B19" s="4">
        <v>12</v>
      </c>
      <c r="C19" s="6"/>
      <c r="D19" s="39" t="s">
        <v>25</v>
      </c>
      <c r="E19" s="27">
        <v>5000</v>
      </c>
      <c r="F19" s="58"/>
      <c r="G19" s="27"/>
      <c r="H19" s="27"/>
      <c r="I19" s="6"/>
      <c r="J19" s="9"/>
      <c r="K19" s="27"/>
      <c r="L19" s="27"/>
      <c r="M19" s="35"/>
      <c r="N19" s="35"/>
    </row>
    <row r="20" spans="2:16" x14ac:dyDescent="0.25">
      <c r="B20" s="3">
        <v>13</v>
      </c>
      <c r="C20" s="6" t="s">
        <v>26</v>
      </c>
      <c r="D20" s="9" t="s">
        <v>11</v>
      </c>
      <c r="E20" s="27">
        <v>1750</v>
      </c>
      <c r="F20" s="58">
        <v>754.87</v>
      </c>
      <c r="G20" s="27">
        <v>2250</v>
      </c>
      <c r="H20" s="27"/>
      <c r="I20" s="6" t="s">
        <v>26</v>
      </c>
      <c r="J20" s="9" t="s">
        <v>240</v>
      </c>
      <c r="K20" s="27">
        <v>0.91</v>
      </c>
      <c r="L20" s="27"/>
      <c r="M20" s="35" t="s">
        <v>12</v>
      </c>
      <c r="N20" s="35"/>
      <c r="O20" s="1" t="s">
        <v>244</v>
      </c>
    </row>
    <row r="21" spans="2:16" x14ac:dyDescent="0.25">
      <c r="B21" s="4">
        <v>14</v>
      </c>
      <c r="C21" s="6"/>
      <c r="D21" s="9" t="s">
        <v>27</v>
      </c>
      <c r="E21" s="27">
        <v>3000</v>
      </c>
      <c r="F21" s="58"/>
      <c r="G21" s="27"/>
      <c r="H21" s="27"/>
      <c r="I21" s="6"/>
      <c r="J21" s="9"/>
      <c r="K21" s="27"/>
      <c r="L21" s="27"/>
      <c r="M21" s="35"/>
      <c r="N21" s="35"/>
    </row>
    <row r="22" spans="2:16" x14ac:dyDescent="0.25">
      <c r="B22" s="3">
        <v>15</v>
      </c>
      <c r="C22" s="6"/>
      <c r="D22" s="9" t="s">
        <v>28</v>
      </c>
      <c r="E22" s="27">
        <v>20000</v>
      </c>
      <c r="F22" s="58"/>
      <c r="G22" s="27"/>
      <c r="H22" s="27"/>
      <c r="I22" s="6"/>
      <c r="J22" s="9"/>
      <c r="K22" s="27"/>
      <c r="L22" s="27"/>
      <c r="M22" s="35"/>
      <c r="N22" s="35"/>
    </row>
    <row r="23" spans="2:16" x14ac:dyDescent="0.25">
      <c r="B23" s="4">
        <v>16</v>
      </c>
      <c r="C23" s="6" t="s">
        <v>29</v>
      </c>
      <c r="D23" s="9" t="s">
        <v>11</v>
      </c>
      <c r="E23" s="27">
        <v>1000</v>
      </c>
      <c r="F23" s="58"/>
      <c r="G23" s="27">
        <v>1100</v>
      </c>
      <c r="H23" s="27">
        <v>377.73</v>
      </c>
      <c r="I23" s="6"/>
      <c r="J23" s="9" t="s">
        <v>240</v>
      </c>
      <c r="K23" s="27"/>
      <c r="L23" s="27"/>
      <c r="M23" s="35">
        <v>0.91</v>
      </c>
      <c r="N23" s="35"/>
      <c r="O23" s="1" t="s">
        <v>245</v>
      </c>
    </row>
    <row r="24" spans="2:16" x14ac:dyDescent="0.25">
      <c r="B24" s="3">
        <v>17</v>
      </c>
      <c r="C24" s="6"/>
      <c r="D24" s="9" t="s">
        <v>30</v>
      </c>
      <c r="E24" s="27"/>
      <c r="F24" s="58">
        <v>75.55</v>
      </c>
      <c r="G24" s="27">
        <v>5000</v>
      </c>
      <c r="H24" s="27"/>
      <c r="I24" s="6"/>
      <c r="J24" s="9" t="s">
        <v>240</v>
      </c>
      <c r="K24" s="27">
        <v>0.91</v>
      </c>
      <c r="L24" s="27"/>
      <c r="M24" s="35"/>
      <c r="N24" s="35"/>
      <c r="O24" s="1" t="s">
        <v>246</v>
      </c>
    </row>
    <row r="25" spans="2:16" x14ac:dyDescent="0.25">
      <c r="B25" s="4">
        <v>18</v>
      </c>
      <c r="C25" s="6" t="s">
        <v>32</v>
      </c>
      <c r="D25" s="9" t="s">
        <v>11</v>
      </c>
      <c r="E25" s="27">
        <v>2250</v>
      </c>
      <c r="F25" s="58"/>
      <c r="G25" s="27">
        <v>7040</v>
      </c>
      <c r="H25" s="27"/>
      <c r="I25" s="6"/>
      <c r="J25" s="9"/>
      <c r="K25" s="27"/>
      <c r="L25" s="27"/>
      <c r="M25" s="35"/>
      <c r="N25" s="35"/>
    </row>
    <row r="26" spans="2:16" x14ac:dyDescent="0.25">
      <c r="B26" s="3">
        <v>19</v>
      </c>
      <c r="C26" s="6"/>
      <c r="D26" s="9" t="s">
        <v>33</v>
      </c>
      <c r="E26" s="27">
        <v>10000</v>
      </c>
      <c r="F26" s="58"/>
      <c r="G26" s="27"/>
      <c r="H26" s="80">
        <v>1996.91</v>
      </c>
      <c r="I26" s="6"/>
      <c r="J26" s="9" t="s">
        <v>240</v>
      </c>
      <c r="K26" s="27"/>
      <c r="L26" s="27"/>
      <c r="M26" s="35">
        <v>0.91</v>
      </c>
      <c r="N26" s="35"/>
      <c r="O26" s="79" t="s">
        <v>247</v>
      </c>
      <c r="P26" s="81" t="s">
        <v>248</v>
      </c>
    </row>
    <row r="27" spans="2:16" x14ac:dyDescent="0.25">
      <c r="B27" s="4">
        <v>20</v>
      </c>
      <c r="C27" s="6"/>
      <c r="D27" s="9" t="s">
        <v>25</v>
      </c>
      <c r="E27" s="27">
        <v>500</v>
      </c>
      <c r="F27" s="58"/>
      <c r="G27" s="27"/>
      <c r="H27" s="27"/>
      <c r="I27" s="6"/>
      <c r="J27" s="9"/>
      <c r="K27" s="27"/>
      <c r="L27" s="27"/>
      <c r="M27" s="35"/>
      <c r="N27" s="35"/>
    </row>
    <row r="28" spans="2:16" x14ac:dyDescent="0.25">
      <c r="B28" s="3">
        <v>21</v>
      </c>
      <c r="C28" s="6" t="s">
        <v>34</v>
      </c>
      <c r="D28" s="39" t="s">
        <v>11</v>
      </c>
      <c r="E28" s="27">
        <v>6697</v>
      </c>
      <c r="F28" s="58"/>
      <c r="G28" s="27">
        <v>5509.99</v>
      </c>
      <c r="H28" s="27"/>
      <c r="I28" s="6"/>
      <c r="J28" s="9"/>
      <c r="K28" s="27"/>
      <c r="L28" s="27"/>
      <c r="M28" s="35"/>
      <c r="N28" s="35"/>
    </row>
    <row r="29" spans="2:16" x14ac:dyDescent="0.25">
      <c r="B29" s="4">
        <v>22</v>
      </c>
      <c r="C29" s="6"/>
      <c r="D29" s="9" t="s">
        <v>35</v>
      </c>
      <c r="E29" s="27">
        <v>4000</v>
      </c>
      <c r="F29" s="58"/>
      <c r="G29" s="27"/>
      <c r="H29" s="27"/>
      <c r="I29" s="6"/>
      <c r="J29" s="9"/>
      <c r="K29" s="27"/>
      <c r="L29" s="27"/>
      <c r="M29" s="35"/>
      <c r="N29" s="35"/>
    </row>
    <row r="30" spans="2:16" x14ac:dyDescent="0.25">
      <c r="B30" s="3">
        <v>23</v>
      </c>
      <c r="C30" s="6"/>
      <c r="D30" s="9" t="s">
        <v>36</v>
      </c>
      <c r="E30" s="27">
        <v>1000</v>
      </c>
      <c r="F30" s="58"/>
      <c r="G30" s="27"/>
      <c r="H30" s="27"/>
      <c r="I30" s="6"/>
      <c r="J30" s="9"/>
      <c r="K30" s="27"/>
      <c r="L30" s="27"/>
      <c r="M30" s="35"/>
      <c r="N30" s="35"/>
    </row>
    <row r="31" spans="2:16" x14ac:dyDescent="0.25">
      <c r="B31" s="4">
        <v>24</v>
      </c>
      <c r="C31" s="6"/>
      <c r="D31" s="9" t="s">
        <v>37</v>
      </c>
      <c r="E31" s="27">
        <v>1000</v>
      </c>
      <c r="F31" s="58"/>
      <c r="G31" s="27"/>
      <c r="H31" s="27"/>
      <c r="I31" s="6"/>
      <c r="J31" s="9"/>
      <c r="K31" s="27"/>
      <c r="L31" s="27"/>
      <c r="M31" s="35"/>
      <c r="N31" s="35"/>
    </row>
    <row r="32" spans="2:16" ht="16.5" thickBot="1" x14ac:dyDescent="0.3">
      <c r="B32" s="3">
        <v>25</v>
      </c>
      <c r="C32" s="7" t="s">
        <v>38</v>
      </c>
      <c r="D32" s="9" t="s">
        <v>11</v>
      </c>
      <c r="E32" s="44">
        <v>6800</v>
      </c>
      <c r="F32" s="58">
        <v>7572.46</v>
      </c>
      <c r="G32" s="44">
        <v>1300</v>
      </c>
      <c r="H32" s="44"/>
      <c r="I32" s="6"/>
      <c r="J32" s="9" t="s">
        <v>240</v>
      </c>
      <c r="K32" s="29">
        <v>0.91</v>
      </c>
      <c r="L32" s="29"/>
      <c r="M32" s="37"/>
      <c r="N32" s="35"/>
      <c r="O32" s="1" t="s">
        <v>249</v>
      </c>
    </row>
    <row r="33" spans="2:15" ht="16.5" thickBot="1" x14ac:dyDescent="0.3">
      <c r="B33" s="156" t="s">
        <v>9</v>
      </c>
      <c r="C33" s="157"/>
      <c r="D33" s="157"/>
      <c r="E33" s="21">
        <f>SUM(E8:E32)</f>
        <v>63847</v>
      </c>
      <c r="F33" s="21">
        <f>SUM(F8:F32)</f>
        <v>8402.8799999999992</v>
      </c>
      <c r="G33" s="21">
        <f>SUM(G8:G32)</f>
        <v>73663.310000000012</v>
      </c>
      <c r="H33" s="28">
        <f>SUM(H8:H32)</f>
        <v>8738.9599999999991</v>
      </c>
      <c r="I33" s="156" t="s">
        <v>10</v>
      </c>
      <c r="J33" s="157"/>
      <c r="K33" s="76">
        <f>SUM(K8:K32)</f>
        <v>2.73</v>
      </c>
      <c r="L33" s="28">
        <f>SUM(L8:L32)</f>
        <v>0</v>
      </c>
      <c r="M33" s="36">
        <f>SUM(M8:M32)</f>
        <v>10.86</v>
      </c>
      <c r="N33" s="36">
        <f>SUM(N8:N32)</f>
        <v>0</v>
      </c>
    </row>
    <row r="34" spans="2:15" ht="6" customHeight="1" x14ac:dyDescent="0.25"/>
    <row r="35" spans="2:15" ht="4.9000000000000004" customHeight="1" thickBot="1" x14ac:dyDescent="0.3"/>
    <row r="36" spans="2:15" ht="15.6" customHeight="1" x14ac:dyDescent="0.25">
      <c r="B36" s="11"/>
      <c r="C36" s="12"/>
      <c r="D36" s="12"/>
      <c r="E36" s="159" t="s">
        <v>13</v>
      </c>
      <c r="F36" s="160"/>
      <c r="G36" s="160"/>
      <c r="H36" s="160"/>
      <c r="I36" s="160"/>
      <c r="J36" s="160"/>
      <c r="K36" s="160"/>
      <c r="L36" s="160"/>
      <c r="M36" s="160"/>
      <c r="N36" s="161"/>
    </row>
    <row r="37" spans="2:15" ht="15.6" customHeight="1" x14ac:dyDescent="0.25">
      <c r="B37" s="13"/>
      <c r="C37" s="14"/>
      <c r="D37" s="14"/>
      <c r="E37" s="162"/>
      <c r="F37" s="163"/>
      <c r="G37" s="163"/>
      <c r="H37" s="163"/>
      <c r="I37" s="163"/>
      <c r="J37" s="163"/>
      <c r="K37" s="163"/>
      <c r="L37" s="163"/>
      <c r="M37" s="163"/>
      <c r="N37" s="164"/>
    </row>
    <row r="38" spans="2:15" ht="16.149999999999999" customHeight="1" thickBot="1" x14ac:dyDescent="0.3">
      <c r="B38" s="15"/>
      <c r="C38" s="16"/>
      <c r="D38" s="16"/>
      <c r="E38" s="165"/>
      <c r="F38" s="166"/>
      <c r="G38" s="166"/>
      <c r="H38" s="166"/>
      <c r="I38" s="166"/>
      <c r="J38" s="166"/>
      <c r="K38" s="166"/>
      <c r="L38" s="166"/>
      <c r="M38" s="166"/>
      <c r="N38" s="167"/>
    </row>
    <row r="39" spans="2:15" ht="16.5" thickBot="1" x14ac:dyDescent="0.3">
      <c r="B39" s="190" t="s">
        <v>3</v>
      </c>
      <c r="C39" s="191"/>
      <c r="D39" s="191"/>
      <c r="E39" s="191"/>
      <c r="F39" s="191"/>
      <c r="G39" s="192"/>
      <c r="H39" s="193"/>
      <c r="I39" s="171" t="s">
        <v>8</v>
      </c>
      <c r="J39" s="172"/>
      <c r="K39" s="172"/>
      <c r="L39" s="172"/>
      <c r="M39" s="173"/>
      <c r="N39" s="174"/>
    </row>
    <row r="40" spans="2:15" ht="16.5" thickBot="1" x14ac:dyDescent="0.3">
      <c r="B40" s="175" t="s">
        <v>0</v>
      </c>
      <c r="C40" s="177" t="s">
        <v>1</v>
      </c>
      <c r="D40" s="179" t="s">
        <v>2</v>
      </c>
      <c r="E40" s="187" t="s">
        <v>4</v>
      </c>
      <c r="F40" s="188"/>
      <c r="G40" s="56"/>
      <c r="H40" s="61" t="s">
        <v>7</v>
      </c>
      <c r="I40" s="183" t="s">
        <v>1</v>
      </c>
      <c r="J40" s="185" t="s">
        <v>2</v>
      </c>
      <c r="K40" s="72"/>
      <c r="L40" s="31" t="s">
        <v>4</v>
      </c>
      <c r="M40" s="75"/>
      <c r="N40" s="31" t="s">
        <v>7</v>
      </c>
      <c r="O40" s="2"/>
    </row>
    <row r="41" spans="2:15" ht="16.5" thickBot="1" x14ac:dyDescent="0.3">
      <c r="B41" s="176"/>
      <c r="C41" s="178"/>
      <c r="D41" s="180"/>
      <c r="E41" s="18" t="s">
        <v>5</v>
      </c>
      <c r="F41" s="24" t="s">
        <v>6</v>
      </c>
      <c r="G41" s="60" t="s">
        <v>17</v>
      </c>
      <c r="H41" s="25" t="s">
        <v>6</v>
      </c>
      <c r="I41" s="184"/>
      <c r="J41" s="186"/>
      <c r="K41" s="69" t="s">
        <v>18</v>
      </c>
      <c r="L41" s="32" t="s">
        <v>5</v>
      </c>
      <c r="M41" s="33" t="s">
        <v>18</v>
      </c>
      <c r="N41" s="33" t="s">
        <v>5</v>
      </c>
      <c r="O41" s="2"/>
    </row>
    <row r="42" spans="2:15" x14ac:dyDescent="0.25">
      <c r="B42" s="3">
        <v>26</v>
      </c>
      <c r="C42" s="6"/>
      <c r="D42" s="9" t="s">
        <v>39</v>
      </c>
      <c r="E42" s="20"/>
      <c r="F42" s="19"/>
      <c r="G42" s="19">
        <v>3000</v>
      </c>
      <c r="H42" s="26"/>
      <c r="I42" s="5"/>
      <c r="J42" s="8"/>
      <c r="K42" s="26"/>
      <c r="L42" s="26"/>
      <c r="M42" s="34"/>
      <c r="N42" s="34"/>
    </row>
    <row r="43" spans="2:15" x14ac:dyDescent="0.25">
      <c r="B43" s="4">
        <v>27</v>
      </c>
      <c r="C43" s="6"/>
      <c r="D43" s="63" t="s">
        <v>40</v>
      </c>
      <c r="E43" s="20">
        <v>2000</v>
      </c>
      <c r="F43" s="20"/>
      <c r="G43" s="20"/>
      <c r="H43" s="27"/>
      <c r="I43" s="6"/>
      <c r="J43" s="9"/>
      <c r="K43" s="27"/>
      <c r="L43" s="47"/>
      <c r="M43" s="73"/>
      <c r="N43" s="35"/>
    </row>
    <row r="44" spans="2:15" ht="17.25" customHeight="1" x14ac:dyDescent="0.25">
      <c r="B44" s="3">
        <v>28</v>
      </c>
      <c r="C44" s="6"/>
      <c r="D44" s="39" t="s">
        <v>41</v>
      </c>
      <c r="E44" s="20">
        <v>200</v>
      </c>
      <c r="F44" s="20"/>
      <c r="G44" s="20"/>
      <c r="H44" s="27"/>
      <c r="I44" s="6"/>
      <c r="J44" s="9"/>
      <c r="K44" s="27"/>
      <c r="L44" s="27"/>
      <c r="M44" s="35" t="s">
        <v>12</v>
      </c>
      <c r="N44" s="35"/>
    </row>
    <row r="45" spans="2:15" x14ac:dyDescent="0.25">
      <c r="B45" s="4">
        <v>29</v>
      </c>
      <c r="C45" s="6" t="s">
        <v>42</v>
      </c>
      <c r="D45" s="9" t="s">
        <v>11</v>
      </c>
      <c r="E45" s="20">
        <v>3855</v>
      </c>
      <c r="F45" s="20"/>
      <c r="G45" s="20">
        <v>3400</v>
      </c>
      <c r="H45" s="27"/>
      <c r="I45" s="6"/>
      <c r="J45" s="9"/>
      <c r="K45" s="27"/>
      <c r="L45" s="27"/>
      <c r="M45" s="35"/>
      <c r="N45" s="35"/>
    </row>
    <row r="46" spans="2:15" x14ac:dyDescent="0.25">
      <c r="B46" s="3">
        <v>30</v>
      </c>
      <c r="C46" s="6"/>
      <c r="D46" s="9" t="s">
        <v>43</v>
      </c>
      <c r="E46" s="20"/>
      <c r="F46" s="20"/>
      <c r="G46" s="20">
        <v>200</v>
      </c>
      <c r="H46" s="27"/>
      <c r="I46" s="6"/>
      <c r="J46" s="9"/>
      <c r="K46" s="27"/>
      <c r="L46" s="27"/>
      <c r="M46" s="35"/>
      <c r="N46" s="35"/>
    </row>
    <row r="47" spans="2:15" x14ac:dyDescent="0.25">
      <c r="B47" s="4">
        <v>31</v>
      </c>
      <c r="C47" s="6"/>
      <c r="D47" s="9" t="s">
        <v>44</v>
      </c>
      <c r="E47" s="20">
        <v>5000</v>
      </c>
      <c r="F47" s="20"/>
      <c r="G47" s="20"/>
      <c r="H47" s="27"/>
      <c r="I47" s="6"/>
      <c r="J47" s="9"/>
      <c r="K47" s="27"/>
      <c r="L47" s="27"/>
      <c r="M47" s="35"/>
      <c r="N47" s="35"/>
    </row>
    <row r="48" spans="2:15" x14ac:dyDescent="0.25">
      <c r="B48" s="3">
        <v>32</v>
      </c>
      <c r="C48" s="42" t="s">
        <v>45</v>
      </c>
      <c r="D48" s="9" t="s">
        <v>11</v>
      </c>
      <c r="E48" s="20">
        <v>3550</v>
      </c>
      <c r="F48" s="20"/>
      <c r="G48" s="20">
        <v>750</v>
      </c>
      <c r="H48" s="27"/>
      <c r="I48" s="6"/>
      <c r="J48" s="9"/>
      <c r="K48" s="27"/>
      <c r="L48" s="27"/>
      <c r="M48" s="35"/>
      <c r="N48" s="35"/>
    </row>
    <row r="49" spans="2:15" x14ac:dyDescent="0.25">
      <c r="B49" s="4">
        <v>33</v>
      </c>
      <c r="C49" s="6"/>
      <c r="D49" s="39" t="s">
        <v>46</v>
      </c>
      <c r="E49" s="20">
        <v>750</v>
      </c>
      <c r="F49" s="20"/>
      <c r="G49" s="20"/>
      <c r="H49" s="27"/>
      <c r="I49" s="6"/>
      <c r="J49" s="9"/>
      <c r="K49" s="27"/>
      <c r="L49" s="27"/>
      <c r="M49" s="35"/>
      <c r="N49" s="35"/>
    </row>
    <row r="50" spans="2:15" x14ac:dyDescent="0.25">
      <c r="B50" s="3">
        <v>34</v>
      </c>
      <c r="C50" s="6"/>
      <c r="D50" s="40" t="s">
        <v>47</v>
      </c>
      <c r="E50" s="20">
        <v>10000</v>
      </c>
      <c r="F50" s="20"/>
      <c r="G50" s="20"/>
      <c r="H50" s="27"/>
      <c r="I50" s="6"/>
      <c r="J50" s="9"/>
      <c r="K50" s="27"/>
      <c r="L50" s="27"/>
      <c r="M50" s="35"/>
      <c r="N50" s="35"/>
    </row>
    <row r="51" spans="2:15" x14ac:dyDescent="0.25">
      <c r="B51" s="4">
        <v>35</v>
      </c>
      <c r="C51" s="6"/>
      <c r="D51" s="39" t="s">
        <v>48</v>
      </c>
      <c r="E51" s="20">
        <v>1000</v>
      </c>
      <c r="F51" s="20"/>
      <c r="G51" s="20"/>
      <c r="H51" s="27"/>
      <c r="I51" s="6"/>
      <c r="J51" s="9"/>
      <c r="K51" s="27"/>
      <c r="L51" s="27"/>
      <c r="M51" s="35"/>
      <c r="N51" s="35"/>
    </row>
    <row r="52" spans="2:15" x14ac:dyDescent="0.25">
      <c r="B52" s="3">
        <v>36</v>
      </c>
      <c r="C52" s="6"/>
      <c r="D52" s="9" t="s">
        <v>49</v>
      </c>
      <c r="E52" s="20">
        <v>20000</v>
      </c>
      <c r="F52" s="20"/>
      <c r="G52" s="20"/>
      <c r="H52" s="27"/>
      <c r="I52" s="6"/>
      <c r="J52" s="9"/>
      <c r="K52" s="27"/>
      <c r="L52" s="27"/>
      <c r="M52" s="35"/>
      <c r="N52" s="35"/>
    </row>
    <row r="53" spans="2:15" x14ac:dyDescent="0.25">
      <c r="B53" s="4">
        <v>37</v>
      </c>
      <c r="C53" s="6" t="s">
        <v>50</v>
      </c>
      <c r="D53" s="9" t="s">
        <v>11</v>
      </c>
      <c r="E53" s="20">
        <v>7614.26</v>
      </c>
      <c r="F53" s="20"/>
      <c r="G53" s="20">
        <v>3850</v>
      </c>
      <c r="H53" s="27"/>
      <c r="I53" s="6"/>
      <c r="J53" s="9"/>
      <c r="K53" s="27"/>
      <c r="L53" s="27"/>
      <c r="M53" s="35"/>
      <c r="N53" s="35"/>
    </row>
    <row r="54" spans="2:15" x14ac:dyDescent="0.25">
      <c r="B54" s="3">
        <v>38</v>
      </c>
      <c r="C54" s="6" t="s">
        <v>51</v>
      </c>
      <c r="D54" s="45" t="s">
        <v>11</v>
      </c>
      <c r="E54" s="20">
        <v>19000</v>
      </c>
      <c r="F54" s="20">
        <v>377.81</v>
      </c>
      <c r="G54" s="20">
        <v>1150</v>
      </c>
      <c r="H54" s="27"/>
      <c r="I54" s="6"/>
      <c r="J54" s="9"/>
      <c r="K54" s="27">
        <v>0.91</v>
      </c>
      <c r="L54" s="27"/>
      <c r="M54" s="35"/>
      <c r="N54" s="35"/>
      <c r="O54" s="1" t="s">
        <v>245</v>
      </c>
    </row>
    <row r="55" spans="2:15" x14ac:dyDescent="0.25">
      <c r="B55" s="4">
        <v>39</v>
      </c>
      <c r="C55" s="6"/>
      <c r="D55" s="39" t="s">
        <v>52</v>
      </c>
      <c r="E55" s="20"/>
      <c r="F55" s="20"/>
      <c r="G55" s="20">
        <v>200</v>
      </c>
      <c r="H55" s="27"/>
      <c r="I55" s="6"/>
      <c r="J55" s="9"/>
      <c r="K55" s="27"/>
      <c r="L55" s="27"/>
      <c r="M55" s="35"/>
      <c r="N55" s="35"/>
    </row>
    <row r="56" spans="2:15" x14ac:dyDescent="0.25">
      <c r="B56" s="3">
        <v>40</v>
      </c>
      <c r="C56" s="6"/>
      <c r="D56" s="9" t="s">
        <v>53</v>
      </c>
      <c r="E56" s="20">
        <v>1000</v>
      </c>
      <c r="F56" s="20"/>
      <c r="G56" s="20"/>
      <c r="H56" s="27"/>
      <c r="I56" s="6"/>
      <c r="J56" s="9"/>
      <c r="K56" s="27"/>
      <c r="L56" s="27"/>
      <c r="M56" s="35"/>
      <c r="N56" s="35"/>
    </row>
    <row r="57" spans="2:15" x14ac:dyDescent="0.25">
      <c r="B57" s="4">
        <v>41</v>
      </c>
      <c r="C57" s="6"/>
      <c r="D57" s="9" t="s">
        <v>54</v>
      </c>
      <c r="E57" s="20">
        <v>2000</v>
      </c>
      <c r="F57" s="20"/>
      <c r="G57" s="20"/>
      <c r="H57" s="27"/>
      <c r="I57" s="6"/>
      <c r="J57" s="9"/>
      <c r="K57" s="27"/>
      <c r="L57" s="27"/>
      <c r="M57" s="35"/>
      <c r="N57" s="35"/>
    </row>
    <row r="58" spans="2:15" x14ac:dyDescent="0.25">
      <c r="B58" s="3">
        <v>42</v>
      </c>
      <c r="C58" s="6" t="s">
        <v>55</v>
      </c>
      <c r="D58" s="9" t="s">
        <v>11</v>
      </c>
      <c r="E58" s="20">
        <v>1500</v>
      </c>
      <c r="F58" s="20">
        <v>2505.19</v>
      </c>
      <c r="G58" s="20">
        <v>350</v>
      </c>
      <c r="H58" s="27">
        <v>377.38</v>
      </c>
      <c r="I58" s="6"/>
      <c r="J58" s="9"/>
      <c r="K58" s="27"/>
      <c r="L58" s="27"/>
      <c r="M58" s="35">
        <v>0.91</v>
      </c>
      <c r="N58" s="35"/>
      <c r="O58" s="1" t="s">
        <v>276</v>
      </c>
    </row>
    <row r="59" spans="2:15" x14ac:dyDescent="0.25">
      <c r="B59" s="4">
        <v>43</v>
      </c>
      <c r="C59" s="6"/>
      <c r="D59" s="9" t="s">
        <v>56</v>
      </c>
      <c r="E59" s="20"/>
      <c r="F59" s="20"/>
      <c r="G59" s="20">
        <v>10000</v>
      </c>
      <c r="H59" s="27"/>
      <c r="I59" s="6"/>
      <c r="J59" s="9"/>
      <c r="K59" s="27"/>
      <c r="L59" s="27"/>
      <c r="M59" s="35"/>
      <c r="N59" s="35"/>
    </row>
    <row r="60" spans="2:15" x14ac:dyDescent="0.25">
      <c r="B60" s="3">
        <v>44</v>
      </c>
      <c r="C60" s="6"/>
      <c r="D60" s="9" t="s">
        <v>57</v>
      </c>
      <c r="E60" s="20">
        <v>1000</v>
      </c>
      <c r="F60" s="20"/>
      <c r="G60" s="20"/>
      <c r="H60" s="27" t="s">
        <v>12</v>
      </c>
      <c r="I60" s="6"/>
      <c r="J60" s="9"/>
      <c r="K60" s="27"/>
      <c r="L60" s="27"/>
      <c r="M60" s="35"/>
      <c r="N60" s="35"/>
    </row>
    <row r="61" spans="2:15" x14ac:dyDescent="0.25">
      <c r="B61" s="4">
        <v>45</v>
      </c>
      <c r="C61" s="6" t="s">
        <v>58</v>
      </c>
      <c r="D61" s="39" t="s">
        <v>11</v>
      </c>
      <c r="E61" s="20">
        <v>100</v>
      </c>
      <c r="F61" s="20"/>
      <c r="G61" s="20">
        <v>160</v>
      </c>
      <c r="H61" s="27">
        <v>1511.97</v>
      </c>
      <c r="I61" s="6"/>
      <c r="J61" s="9"/>
      <c r="K61" s="27"/>
      <c r="L61" s="27"/>
      <c r="M61" s="35">
        <v>0.91</v>
      </c>
      <c r="N61" s="35"/>
      <c r="O61" s="1" t="s">
        <v>250</v>
      </c>
    </row>
    <row r="62" spans="2:15" x14ac:dyDescent="0.25">
      <c r="B62" s="3">
        <v>46</v>
      </c>
      <c r="C62" s="6"/>
      <c r="D62" s="9" t="s">
        <v>59</v>
      </c>
      <c r="E62" s="20">
        <v>600</v>
      </c>
      <c r="F62" s="20"/>
      <c r="G62" s="20"/>
      <c r="H62" s="27"/>
      <c r="I62" s="6"/>
      <c r="J62" s="9"/>
      <c r="K62" s="27"/>
      <c r="L62" s="27"/>
      <c r="M62" s="35"/>
      <c r="N62" s="35"/>
    </row>
    <row r="63" spans="2:15" x14ac:dyDescent="0.25">
      <c r="B63" s="4">
        <v>47</v>
      </c>
      <c r="C63" s="6"/>
      <c r="D63" s="46" t="s">
        <v>60</v>
      </c>
      <c r="E63" s="20">
        <v>2500</v>
      </c>
      <c r="F63" s="20"/>
      <c r="G63" s="20"/>
      <c r="H63" s="27"/>
      <c r="I63" s="6"/>
      <c r="J63" s="9"/>
      <c r="K63" s="27"/>
      <c r="L63" s="27"/>
      <c r="M63" s="35"/>
      <c r="N63" s="35"/>
    </row>
    <row r="64" spans="2:15" x14ac:dyDescent="0.25">
      <c r="B64" s="3">
        <v>48</v>
      </c>
      <c r="C64" s="6"/>
      <c r="D64" s="64" t="s">
        <v>61</v>
      </c>
      <c r="E64" s="20">
        <v>1000</v>
      </c>
      <c r="F64" s="20"/>
      <c r="G64" s="20"/>
      <c r="H64" s="27"/>
      <c r="I64" s="6"/>
      <c r="J64" s="9"/>
      <c r="K64" s="27"/>
      <c r="L64" s="27"/>
      <c r="M64" s="35"/>
      <c r="N64" s="35"/>
    </row>
    <row r="65" spans="2:15" x14ac:dyDescent="0.25">
      <c r="B65" s="4">
        <v>49</v>
      </c>
      <c r="C65" s="6" t="s">
        <v>62</v>
      </c>
      <c r="D65" s="9" t="s">
        <v>11</v>
      </c>
      <c r="E65" s="20">
        <v>1120</v>
      </c>
      <c r="F65" s="20"/>
      <c r="G65" s="20">
        <v>158</v>
      </c>
      <c r="H65" s="27"/>
      <c r="I65" s="6"/>
      <c r="J65" s="9"/>
      <c r="K65" s="27"/>
      <c r="L65" s="27"/>
      <c r="M65" s="35"/>
      <c r="N65" s="35"/>
    </row>
    <row r="66" spans="2:15" ht="17.25" customHeight="1" thickBot="1" x14ac:dyDescent="0.3">
      <c r="B66" s="3">
        <v>50</v>
      </c>
      <c r="C66" s="6"/>
      <c r="D66" s="40" t="s">
        <v>63</v>
      </c>
      <c r="E66" s="20">
        <v>1000</v>
      </c>
      <c r="F66" s="19"/>
      <c r="G66" s="19"/>
      <c r="H66" s="26"/>
      <c r="I66" s="7"/>
      <c r="J66" s="10"/>
      <c r="K66" s="29"/>
      <c r="L66" s="29"/>
      <c r="M66" s="37"/>
      <c r="N66" s="37"/>
    </row>
    <row r="67" spans="2:15" ht="16.5" thickBot="1" x14ac:dyDescent="0.3">
      <c r="B67" s="156" t="s">
        <v>9</v>
      </c>
      <c r="C67" s="157"/>
      <c r="D67" s="157"/>
      <c r="E67" s="21">
        <f>SUM(E42:E66)+E33</f>
        <v>148636.26</v>
      </c>
      <c r="F67" s="21">
        <f>SUM(F42:F66)+F33</f>
        <v>11285.88</v>
      </c>
      <c r="G67" s="21">
        <f>SUM(G42:G66)+G33</f>
        <v>96881.310000000012</v>
      </c>
      <c r="H67" s="28">
        <f>SUM(H42:H66)+H33</f>
        <v>10628.31</v>
      </c>
      <c r="I67" s="156" t="s">
        <v>10</v>
      </c>
      <c r="J67" s="157"/>
      <c r="K67" s="76">
        <f>SUM(K42:K66)+K33</f>
        <v>3.64</v>
      </c>
      <c r="L67" s="21">
        <f>SUM(L42:L66)+L33</f>
        <v>0</v>
      </c>
      <c r="M67" s="21">
        <f>SUM(M42:M66)+M33</f>
        <v>12.68</v>
      </c>
      <c r="N67" s="28">
        <f>SUM(N42:N66)+N33</f>
        <v>0</v>
      </c>
    </row>
    <row r="68" spans="2:15" ht="6" customHeight="1" x14ac:dyDescent="0.25"/>
    <row r="69" spans="2:15" ht="4.9000000000000004" customHeight="1" thickBot="1" x14ac:dyDescent="0.3"/>
    <row r="70" spans="2:15" ht="15.6" customHeight="1" x14ac:dyDescent="0.25">
      <c r="B70" s="11"/>
      <c r="C70" s="12"/>
      <c r="D70" s="12"/>
      <c r="E70" s="159" t="s">
        <v>13</v>
      </c>
      <c r="F70" s="160"/>
      <c r="G70" s="160"/>
      <c r="H70" s="160"/>
      <c r="I70" s="160"/>
      <c r="J70" s="160"/>
      <c r="K70" s="160"/>
      <c r="L70" s="160"/>
      <c r="M70" s="160"/>
      <c r="N70" s="161"/>
    </row>
    <row r="71" spans="2:15" ht="15.6" customHeight="1" x14ac:dyDescent="0.25">
      <c r="B71" s="13"/>
      <c r="C71" s="14"/>
      <c r="D71" s="14"/>
      <c r="E71" s="162"/>
      <c r="F71" s="163"/>
      <c r="G71" s="163"/>
      <c r="H71" s="163"/>
      <c r="I71" s="163"/>
      <c r="J71" s="163"/>
      <c r="K71" s="163"/>
      <c r="L71" s="163"/>
      <c r="M71" s="163"/>
      <c r="N71" s="164"/>
    </row>
    <row r="72" spans="2:15" ht="16.149999999999999" customHeight="1" thickBot="1" x14ac:dyDescent="0.3">
      <c r="B72" s="15"/>
      <c r="C72" s="16"/>
      <c r="D72" s="16"/>
      <c r="E72" s="165"/>
      <c r="F72" s="166"/>
      <c r="G72" s="166"/>
      <c r="H72" s="166"/>
      <c r="I72" s="166"/>
      <c r="J72" s="166"/>
      <c r="K72" s="166"/>
      <c r="L72" s="166"/>
      <c r="M72" s="166"/>
      <c r="N72" s="167"/>
    </row>
    <row r="73" spans="2:15" ht="16.5" thickBot="1" x14ac:dyDescent="0.3">
      <c r="B73" s="190" t="s">
        <v>3</v>
      </c>
      <c r="C73" s="191"/>
      <c r="D73" s="191"/>
      <c r="E73" s="191"/>
      <c r="F73" s="191"/>
      <c r="G73" s="192"/>
      <c r="H73" s="193"/>
      <c r="I73" s="171" t="s">
        <v>8</v>
      </c>
      <c r="J73" s="172"/>
      <c r="K73" s="172"/>
      <c r="L73" s="172"/>
      <c r="M73" s="173"/>
      <c r="N73" s="174"/>
    </row>
    <row r="74" spans="2:15" ht="16.5" thickBot="1" x14ac:dyDescent="0.3">
      <c r="B74" s="175" t="s">
        <v>0</v>
      </c>
      <c r="C74" s="177" t="s">
        <v>1</v>
      </c>
      <c r="D74" s="179" t="s">
        <v>2</v>
      </c>
      <c r="E74" s="187" t="s">
        <v>4</v>
      </c>
      <c r="F74" s="188"/>
      <c r="G74" s="56"/>
      <c r="H74" s="61" t="s">
        <v>7</v>
      </c>
      <c r="I74" s="183" t="s">
        <v>1</v>
      </c>
      <c r="J74" s="185" t="s">
        <v>2</v>
      </c>
      <c r="K74" s="72"/>
      <c r="L74" s="31" t="s">
        <v>4</v>
      </c>
      <c r="M74" s="75"/>
      <c r="N74" s="31" t="s">
        <v>7</v>
      </c>
      <c r="O74" s="2"/>
    </row>
    <row r="75" spans="2:15" ht="16.5" thickBot="1" x14ac:dyDescent="0.3">
      <c r="B75" s="176"/>
      <c r="C75" s="178"/>
      <c r="D75" s="180"/>
      <c r="E75" s="18" t="s">
        <v>5</v>
      </c>
      <c r="F75" s="24" t="s">
        <v>6</v>
      </c>
      <c r="G75" s="60" t="s">
        <v>17</v>
      </c>
      <c r="H75" s="25" t="s">
        <v>67</v>
      </c>
      <c r="I75" s="184"/>
      <c r="J75" s="186"/>
      <c r="K75" s="71" t="s">
        <v>18</v>
      </c>
      <c r="L75" s="32" t="s">
        <v>5</v>
      </c>
      <c r="M75" s="33" t="s">
        <v>18</v>
      </c>
      <c r="N75" s="33" t="s">
        <v>5</v>
      </c>
      <c r="O75" s="2"/>
    </row>
    <row r="76" spans="2:15" x14ac:dyDescent="0.25">
      <c r="B76" s="3">
        <v>51</v>
      </c>
      <c r="C76" s="6"/>
      <c r="D76" s="39" t="s">
        <v>64</v>
      </c>
      <c r="E76" s="20">
        <v>100</v>
      </c>
      <c r="F76" s="20"/>
      <c r="G76" s="20"/>
      <c r="H76" s="27"/>
      <c r="I76" s="5"/>
      <c r="J76" s="8"/>
      <c r="K76" s="26"/>
      <c r="L76" s="26"/>
      <c r="M76" s="34"/>
      <c r="N76" s="34"/>
    </row>
    <row r="77" spans="2:15" x14ac:dyDescent="0.25">
      <c r="B77" s="4">
        <v>52</v>
      </c>
      <c r="C77" s="48" t="s">
        <v>65</v>
      </c>
      <c r="D77" s="9" t="s">
        <v>11</v>
      </c>
      <c r="E77" s="20">
        <v>2035</v>
      </c>
      <c r="F77" s="20"/>
      <c r="G77" s="20"/>
      <c r="H77" s="27"/>
      <c r="I77" s="6"/>
      <c r="J77" s="9"/>
      <c r="K77" s="27"/>
      <c r="L77" s="27"/>
      <c r="M77" s="35"/>
      <c r="N77" s="35"/>
    </row>
    <row r="78" spans="2:15" x14ac:dyDescent="0.25">
      <c r="B78" s="3">
        <v>53</v>
      </c>
      <c r="C78" s="6" t="s">
        <v>66</v>
      </c>
      <c r="D78" s="9" t="s">
        <v>11</v>
      </c>
      <c r="E78" s="20">
        <v>6090</v>
      </c>
      <c r="F78" s="20"/>
      <c r="G78" s="20">
        <v>1800</v>
      </c>
      <c r="H78" s="27"/>
      <c r="I78" s="6"/>
      <c r="J78" s="9"/>
      <c r="K78" s="27"/>
      <c r="L78" s="27"/>
      <c r="M78" s="35"/>
      <c r="N78" s="35"/>
    </row>
    <row r="79" spans="2:15" x14ac:dyDescent="0.25">
      <c r="B79" s="4">
        <v>54</v>
      </c>
      <c r="C79" s="6"/>
      <c r="D79" s="64" t="s">
        <v>68</v>
      </c>
      <c r="E79" s="20">
        <v>1500</v>
      </c>
      <c r="F79" s="20"/>
      <c r="G79" s="20"/>
      <c r="H79" s="27"/>
      <c r="I79" s="6"/>
      <c r="J79" s="9"/>
      <c r="K79" s="27"/>
      <c r="L79" s="27"/>
      <c r="M79" s="35"/>
      <c r="N79" s="35"/>
    </row>
    <row r="80" spans="2:15" x14ac:dyDescent="0.25">
      <c r="B80" s="3">
        <v>55</v>
      </c>
      <c r="C80" s="6" t="s">
        <v>69</v>
      </c>
      <c r="D80" s="9" t="s">
        <v>11</v>
      </c>
      <c r="E80" s="20"/>
      <c r="F80" s="20"/>
      <c r="G80" s="20">
        <v>100</v>
      </c>
      <c r="H80" s="27"/>
      <c r="I80" s="6"/>
      <c r="J80" s="9"/>
      <c r="K80" s="27"/>
      <c r="L80" s="27"/>
      <c r="M80" s="35"/>
      <c r="N80" s="35"/>
    </row>
    <row r="81" spans="2:16" x14ac:dyDescent="0.25">
      <c r="B81" s="4">
        <v>56</v>
      </c>
      <c r="C81" s="6"/>
      <c r="D81" s="39" t="s">
        <v>70</v>
      </c>
      <c r="E81" s="20">
        <v>100</v>
      </c>
      <c r="F81" s="20"/>
      <c r="G81" s="20"/>
      <c r="H81" s="27"/>
      <c r="I81" s="6"/>
      <c r="J81" s="9"/>
      <c r="K81" s="27"/>
      <c r="L81" s="27"/>
      <c r="M81" s="35"/>
      <c r="N81" s="35"/>
    </row>
    <row r="82" spans="2:16" x14ac:dyDescent="0.25">
      <c r="B82" s="3">
        <v>57</v>
      </c>
      <c r="C82" s="6" t="s">
        <v>71</v>
      </c>
      <c r="D82" s="39" t="s">
        <v>11</v>
      </c>
      <c r="E82" s="20">
        <v>400</v>
      </c>
      <c r="F82" s="20"/>
      <c r="G82" s="20"/>
      <c r="H82" s="27"/>
      <c r="I82" s="6"/>
      <c r="J82" s="9"/>
      <c r="K82" s="27"/>
      <c r="L82" s="27"/>
      <c r="M82" s="35"/>
      <c r="N82" s="35"/>
    </row>
    <row r="83" spans="2:16" x14ac:dyDescent="0.25">
      <c r="B83" s="4">
        <v>58</v>
      </c>
      <c r="C83" s="6"/>
      <c r="D83" s="9" t="s">
        <v>72</v>
      </c>
      <c r="E83" s="20"/>
      <c r="F83" s="20"/>
      <c r="G83" s="20">
        <v>500</v>
      </c>
      <c r="H83" s="27"/>
      <c r="I83" s="6"/>
      <c r="J83" s="9"/>
      <c r="K83" s="27"/>
      <c r="L83" s="27"/>
      <c r="M83" s="35"/>
      <c r="N83" s="35"/>
    </row>
    <row r="84" spans="2:16" x14ac:dyDescent="0.25">
      <c r="B84" s="3">
        <v>59</v>
      </c>
      <c r="C84" s="6" t="s">
        <v>73</v>
      </c>
      <c r="D84" s="9" t="s">
        <v>11</v>
      </c>
      <c r="E84" s="20">
        <v>10</v>
      </c>
      <c r="F84" s="20"/>
      <c r="G84" s="20">
        <v>100</v>
      </c>
      <c r="H84" s="27"/>
      <c r="I84" s="6"/>
      <c r="J84" s="9"/>
      <c r="K84" s="27"/>
      <c r="L84" s="27"/>
      <c r="M84" s="35"/>
      <c r="N84" s="35"/>
    </row>
    <row r="85" spans="2:16" x14ac:dyDescent="0.25">
      <c r="B85" s="4">
        <v>60</v>
      </c>
      <c r="C85" s="6"/>
      <c r="D85" s="9" t="s">
        <v>74</v>
      </c>
      <c r="E85" s="20"/>
      <c r="F85" s="20"/>
      <c r="G85" s="20">
        <v>500</v>
      </c>
      <c r="H85" s="27"/>
      <c r="I85" s="6"/>
      <c r="J85" s="9"/>
      <c r="K85" s="27"/>
      <c r="L85" s="27"/>
      <c r="M85" s="35"/>
      <c r="N85" s="35"/>
    </row>
    <row r="86" spans="2:16" x14ac:dyDescent="0.25">
      <c r="B86" s="3">
        <v>61</v>
      </c>
      <c r="C86" s="6"/>
      <c r="D86" s="64" t="s">
        <v>75</v>
      </c>
      <c r="E86" s="20">
        <v>500</v>
      </c>
      <c r="F86" s="20"/>
      <c r="G86" s="20"/>
      <c r="H86" s="27"/>
      <c r="I86" s="6"/>
      <c r="J86" s="9"/>
      <c r="K86" s="27"/>
      <c r="L86" s="27"/>
      <c r="M86" s="35"/>
      <c r="N86" s="35"/>
    </row>
    <row r="87" spans="2:16" x14ac:dyDescent="0.25">
      <c r="B87" s="4">
        <v>62</v>
      </c>
      <c r="C87" s="6" t="s">
        <v>76</v>
      </c>
      <c r="D87" s="9" t="s">
        <v>11</v>
      </c>
      <c r="E87" s="20">
        <v>1150</v>
      </c>
      <c r="F87" s="20">
        <v>2569.37</v>
      </c>
      <c r="G87" s="20"/>
      <c r="H87" s="27"/>
      <c r="I87" s="6" t="s">
        <v>76</v>
      </c>
      <c r="J87" s="9" t="s">
        <v>254</v>
      </c>
      <c r="K87" s="27">
        <v>3.63</v>
      </c>
      <c r="L87" s="27"/>
      <c r="M87" s="35"/>
      <c r="N87" s="35"/>
      <c r="O87" s="1" t="s">
        <v>251</v>
      </c>
    </row>
    <row r="88" spans="2:16" x14ac:dyDescent="0.25">
      <c r="B88" s="3">
        <v>63</v>
      </c>
      <c r="C88" s="6"/>
      <c r="D88" s="9" t="s">
        <v>77</v>
      </c>
      <c r="E88" s="20">
        <v>50000</v>
      </c>
      <c r="F88" s="20"/>
      <c r="G88" s="20"/>
      <c r="H88" s="27"/>
      <c r="I88" s="6"/>
      <c r="J88" s="9"/>
      <c r="K88" s="27"/>
      <c r="L88" s="27"/>
      <c r="M88" s="35"/>
      <c r="N88" s="35"/>
    </row>
    <row r="89" spans="2:16" x14ac:dyDescent="0.25">
      <c r="B89" s="4">
        <v>64</v>
      </c>
      <c r="C89" s="6" t="s">
        <v>78</v>
      </c>
      <c r="D89" s="9" t="s">
        <v>11</v>
      </c>
      <c r="E89" s="20">
        <v>9781.2999999999993</v>
      </c>
      <c r="F89" s="20">
        <v>7822.11</v>
      </c>
      <c r="G89" s="20">
        <v>3500</v>
      </c>
      <c r="H89" s="27"/>
      <c r="I89" s="6" t="s">
        <v>78</v>
      </c>
      <c r="J89" s="63" t="s">
        <v>121</v>
      </c>
      <c r="K89" s="27">
        <v>71.27</v>
      </c>
      <c r="L89" s="27"/>
      <c r="M89" s="35"/>
      <c r="N89" s="35">
        <v>236.6</v>
      </c>
      <c r="O89" s="1" t="s">
        <v>252</v>
      </c>
    </row>
    <row r="90" spans="2:16" x14ac:dyDescent="0.25">
      <c r="B90" s="3">
        <v>65</v>
      </c>
      <c r="C90" s="6"/>
      <c r="D90" s="39" t="s">
        <v>79</v>
      </c>
      <c r="E90" s="20"/>
      <c r="F90" s="20" t="s">
        <v>12</v>
      </c>
      <c r="G90" s="20">
        <v>33000</v>
      </c>
      <c r="H90" s="27"/>
      <c r="I90" s="6" t="s">
        <v>12</v>
      </c>
      <c r="J90" s="9" t="s">
        <v>12</v>
      </c>
      <c r="K90" s="27" t="s">
        <v>12</v>
      </c>
      <c r="L90" s="27"/>
      <c r="M90" s="35"/>
      <c r="N90" s="35"/>
      <c r="O90" s="1" t="s">
        <v>12</v>
      </c>
    </row>
    <row r="91" spans="2:16" x14ac:dyDescent="0.25">
      <c r="B91" s="4">
        <v>66</v>
      </c>
      <c r="C91" s="6"/>
      <c r="D91" s="9" t="s">
        <v>80</v>
      </c>
      <c r="E91" s="20">
        <v>4000</v>
      </c>
      <c r="F91" s="20"/>
      <c r="G91" s="20"/>
      <c r="H91" s="27"/>
      <c r="I91" s="6"/>
      <c r="J91" s="9"/>
      <c r="K91" s="27"/>
      <c r="L91" s="27"/>
      <c r="M91" s="35"/>
      <c r="N91" s="35"/>
    </row>
    <row r="92" spans="2:16" x14ac:dyDescent="0.25">
      <c r="B92" s="3">
        <v>67</v>
      </c>
      <c r="C92" s="6" t="s">
        <v>81</v>
      </c>
      <c r="D92" s="39" t="s">
        <v>11</v>
      </c>
      <c r="E92" s="20">
        <v>2500</v>
      </c>
      <c r="F92" s="20">
        <v>3175.96</v>
      </c>
      <c r="G92" s="20">
        <v>200</v>
      </c>
      <c r="H92" s="27"/>
      <c r="I92" s="6" t="s">
        <v>253</v>
      </c>
      <c r="J92" s="9" t="s">
        <v>254</v>
      </c>
      <c r="K92" s="27">
        <v>5.44</v>
      </c>
      <c r="L92" s="27"/>
      <c r="M92" s="35"/>
      <c r="N92" s="35"/>
      <c r="O92" s="1" t="s">
        <v>255</v>
      </c>
    </row>
    <row r="93" spans="2:16" x14ac:dyDescent="0.25">
      <c r="B93" s="4">
        <v>68</v>
      </c>
      <c r="C93" s="6"/>
      <c r="D93" s="39" t="s">
        <v>82</v>
      </c>
      <c r="E93" s="20">
        <v>5000</v>
      </c>
      <c r="F93" s="20"/>
      <c r="G93" s="20"/>
      <c r="H93" s="27"/>
      <c r="I93" s="6"/>
      <c r="J93" s="9"/>
      <c r="K93" s="27"/>
      <c r="L93" s="27"/>
      <c r="M93" s="35"/>
      <c r="N93" s="35"/>
    </row>
    <row r="94" spans="2:16" x14ac:dyDescent="0.25">
      <c r="B94" s="3">
        <v>69</v>
      </c>
      <c r="C94" s="6" t="s">
        <v>83</v>
      </c>
      <c r="D94" s="39" t="s">
        <v>11</v>
      </c>
      <c r="E94" s="20">
        <v>1150</v>
      </c>
      <c r="F94" s="20">
        <v>227.04</v>
      </c>
      <c r="G94" s="20">
        <v>1500</v>
      </c>
      <c r="H94" s="27" t="s">
        <v>12</v>
      </c>
      <c r="I94" s="6" t="s">
        <v>81</v>
      </c>
      <c r="J94" s="9" t="s">
        <v>254</v>
      </c>
      <c r="K94" s="27">
        <v>0.91</v>
      </c>
      <c r="L94" s="27"/>
      <c r="M94" s="35"/>
      <c r="N94" s="35"/>
      <c r="O94" s="1" t="s">
        <v>256</v>
      </c>
    </row>
    <row r="95" spans="2:16" ht="17.25" customHeight="1" x14ac:dyDescent="0.25">
      <c r="B95" s="4">
        <v>70</v>
      </c>
      <c r="C95" s="6"/>
      <c r="D95" s="39" t="s">
        <v>84</v>
      </c>
      <c r="E95" s="20">
        <v>300</v>
      </c>
      <c r="F95" s="78">
        <v>18942.36</v>
      </c>
      <c r="G95" s="20"/>
      <c r="H95" s="27"/>
      <c r="I95" s="6" t="s">
        <v>83</v>
      </c>
      <c r="J95" s="9" t="s">
        <v>254</v>
      </c>
      <c r="K95" s="27">
        <v>60.46</v>
      </c>
      <c r="L95" s="27"/>
      <c r="M95" s="35"/>
      <c r="N95" s="35"/>
      <c r="O95" s="81" t="s">
        <v>257</v>
      </c>
      <c r="P95" s="81"/>
    </row>
    <row r="96" spans="2:16" x14ac:dyDescent="0.25">
      <c r="B96" s="3">
        <v>71</v>
      </c>
      <c r="C96" s="6" t="s">
        <v>85</v>
      </c>
      <c r="D96" s="9" t="s">
        <v>11</v>
      </c>
      <c r="E96" s="20">
        <v>2220</v>
      </c>
      <c r="F96" s="20">
        <v>1514.18</v>
      </c>
      <c r="G96" s="20">
        <v>100</v>
      </c>
      <c r="H96" s="27"/>
      <c r="I96" s="6" t="s">
        <v>85</v>
      </c>
      <c r="J96" s="9" t="s">
        <v>254</v>
      </c>
      <c r="K96" s="27">
        <v>1.82</v>
      </c>
      <c r="L96" s="27"/>
      <c r="M96" s="35"/>
      <c r="N96" s="35"/>
      <c r="O96" s="82" t="s">
        <v>241</v>
      </c>
      <c r="P96" s="82"/>
    </row>
    <row r="97" spans="2:17" x14ac:dyDescent="0.25">
      <c r="B97" s="4">
        <v>72</v>
      </c>
      <c r="C97" s="6" t="s">
        <v>86</v>
      </c>
      <c r="D97" s="9" t="s">
        <v>11</v>
      </c>
      <c r="E97" s="20">
        <v>1158.9000000000001</v>
      </c>
      <c r="F97" s="20">
        <v>2269.46</v>
      </c>
      <c r="G97" s="20">
        <v>100</v>
      </c>
      <c r="H97" s="27"/>
      <c r="I97" s="6" t="s">
        <v>86</v>
      </c>
      <c r="J97" s="9" t="s">
        <v>254</v>
      </c>
      <c r="K97" s="27">
        <v>0.91</v>
      </c>
      <c r="L97" s="27"/>
      <c r="M97" s="35"/>
      <c r="N97" s="35"/>
      <c r="O97" s="1" t="s">
        <v>258</v>
      </c>
    </row>
    <row r="98" spans="2:17" ht="17.25" customHeight="1" x14ac:dyDescent="0.25">
      <c r="B98" s="3">
        <v>73</v>
      </c>
      <c r="C98" s="6"/>
      <c r="D98" s="40" t="s">
        <v>87</v>
      </c>
      <c r="E98" s="20">
        <v>500</v>
      </c>
      <c r="F98" s="19"/>
      <c r="G98" s="19"/>
      <c r="H98" s="26"/>
      <c r="I98" s="6"/>
      <c r="J98" s="9"/>
      <c r="K98" s="27"/>
      <c r="L98" s="27"/>
      <c r="M98" s="35"/>
      <c r="N98" s="35"/>
    </row>
    <row r="99" spans="2:17" x14ac:dyDescent="0.25">
      <c r="B99" s="4">
        <v>74</v>
      </c>
      <c r="C99" s="6" t="s">
        <v>88</v>
      </c>
      <c r="D99" s="9" t="s">
        <v>11</v>
      </c>
      <c r="E99" s="20">
        <v>7254</v>
      </c>
      <c r="F99" s="19">
        <v>3364.46</v>
      </c>
      <c r="G99" s="19"/>
      <c r="H99" s="26"/>
      <c r="I99" s="6" t="s">
        <v>88</v>
      </c>
      <c r="J99" s="9" t="s">
        <v>254</v>
      </c>
      <c r="K99" s="27">
        <v>64.11</v>
      </c>
      <c r="L99" s="27"/>
      <c r="M99" s="35"/>
      <c r="N99" s="35"/>
      <c r="O99" s="1" t="s">
        <v>277</v>
      </c>
    </row>
    <row r="100" spans="2:17" ht="16.5" thickBot="1" x14ac:dyDescent="0.3">
      <c r="B100" s="3">
        <v>75</v>
      </c>
      <c r="C100" s="6"/>
      <c r="D100" s="39" t="s">
        <v>89</v>
      </c>
      <c r="E100" s="20">
        <v>151200</v>
      </c>
      <c r="F100" s="83">
        <v>18901.45</v>
      </c>
      <c r="G100" s="20"/>
      <c r="H100" s="27"/>
      <c r="I100" s="6"/>
      <c r="J100" s="9"/>
      <c r="K100" s="44"/>
      <c r="L100" s="27"/>
      <c r="M100" s="35"/>
      <c r="N100" s="35"/>
      <c r="O100" s="81" t="s">
        <v>259</v>
      </c>
      <c r="P100" s="81"/>
      <c r="Q100" s="81"/>
    </row>
    <row r="101" spans="2:17" ht="16.5" thickBot="1" x14ac:dyDescent="0.3">
      <c r="B101" s="156" t="s">
        <v>9</v>
      </c>
      <c r="C101" s="157"/>
      <c r="D101" s="157"/>
      <c r="E101" s="21">
        <f>SUM(E76:E100)+E67</f>
        <v>395585.46</v>
      </c>
      <c r="F101" s="21">
        <f>SUM(F76:F100)+F67</f>
        <v>70072.27</v>
      </c>
      <c r="G101" s="21">
        <f>SUM(G76:G100)+G67</f>
        <v>138281.31</v>
      </c>
      <c r="H101" s="28">
        <f>SUM(H76:H100)+H67</f>
        <v>10628.31</v>
      </c>
      <c r="I101" s="156" t="s">
        <v>10</v>
      </c>
      <c r="J101" s="157"/>
      <c r="K101" s="76">
        <f>SUM(K76:K100)+K67</f>
        <v>212.18999999999994</v>
      </c>
      <c r="L101" s="21">
        <f>SUM(L76:L100)+L67</f>
        <v>0</v>
      </c>
      <c r="M101" s="21">
        <f>SUM(M76:M100)+M67</f>
        <v>12.68</v>
      </c>
      <c r="N101" s="28">
        <f>SUM(N76:N100)+N67</f>
        <v>236.6</v>
      </c>
    </row>
    <row r="102" spans="2:17" ht="6" customHeight="1" x14ac:dyDescent="0.25"/>
    <row r="103" spans="2:17" ht="4.9000000000000004" customHeight="1" thickBot="1" x14ac:dyDescent="0.3"/>
    <row r="104" spans="2:17" ht="15.6" customHeight="1" x14ac:dyDescent="0.25">
      <c r="B104" s="11"/>
      <c r="C104" s="12"/>
      <c r="D104" s="12"/>
      <c r="E104" s="159" t="s">
        <v>13</v>
      </c>
      <c r="F104" s="160"/>
      <c r="G104" s="160"/>
      <c r="H104" s="160"/>
      <c r="I104" s="160"/>
      <c r="J104" s="160"/>
      <c r="K104" s="160"/>
      <c r="L104" s="160"/>
      <c r="M104" s="160"/>
      <c r="N104" s="161"/>
    </row>
    <row r="105" spans="2:17" ht="15.6" customHeight="1" x14ac:dyDescent="0.25">
      <c r="B105" s="13"/>
      <c r="C105" s="14"/>
      <c r="D105" s="14"/>
      <c r="E105" s="162"/>
      <c r="F105" s="163"/>
      <c r="G105" s="163"/>
      <c r="H105" s="163"/>
      <c r="I105" s="163"/>
      <c r="J105" s="163"/>
      <c r="K105" s="163"/>
      <c r="L105" s="163"/>
      <c r="M105" s="163"/>
      <c r="N105" s="164"/>
    </row>
    <row r="106" spans="2:17" ht="16.149999999999999" customHeight="1" thickBot="1" x14ac:dyDescent="0.3">
      <c r="B106" s="15"/>
      <c r="C106" s="16"/>
      <c r="D106" s="16"/>
      <c r="E106" s="165"/>
      <c r="F106" s="166"/>
      <c r="G106" s="166"/>
      <c r="H106" s="166"/>
      <c r="I106" s="166"/>
      <c r="J106" s="166"/>
      <c r="K106" s="166"/>
      <c r="L106" s="166"/>
      <c r="M106" s="166"/>
      <c r="N106" s="167"/>
    </row>
    <row r="107" spans="2:17" ht="16.5" thickBot="1" x14ac:dyDescent="0.3">
      <c r="B107" s="190" t="s">
        <v>3</v>
      </c>
      <c r="C107" s="191"/>
      <c r="D107" s="191"/>
      <c r="E107" s="191"/>
      <c r="F107" s="191"/>
      <c r="G107" s="192"/>
      <c r="H107" s="193"/>
      <c r="I107" s="171" t="s">
        <v>8</v>
      </c>
      <c r="J107" s="172"/>
      <c r="K107" s="172"/>
      <c r="L107" s="172"/>
      <c r="M107" s="173"/>
      <c r="N107" s="174"/>
    </row>
    <row r="108" spans="2:17" ht="16.5" thickBot="1" x14ac:dyDescent="0.3">
      <c r="B108" s="175" t="s">
        <v>0</v>
      </c>
      <c r="C108" s="177" t="s">
        <v>1</v>
      </c>
      <c r="D108" s="179" t="s">
        <v>2</v>
      </c>
      <c r="E108" s="187" t="s">
        <v>4</v>
      </c>
      <c r="F108" s="188"/>
      <c r="G108" s="56"/>
      <c r="H108" s="61" t="s">
        <v>7</v>
      </c>
      <c r="I108" s="183" t="s">
        <v>1</v>
      </c>
      <c r="J108" s="185" t="s">
        <v>2</v>
      </c>
      <c r="K108" s="72"/>
      <c r="L108" s="31" t="s">
        <v>4</v>
      </c>
      <c r="M108" s="75"/>
      <c r="N108" s="31" t="s">
        <v>7</v>
      </c>
      <c r="O108" s="2"/>
    </row>
    <row r="109" spans="2:17" ht="16.5" thickBot="1" x14ac:dyDescent="0.3">
      <c r="B109" s="176"/>
      <c r="C109" s="178"/>
      <c r="D109" s="180"/>
      <c r="E109" s="18" t="s">
        <v>5</v>
      </c>
      <c r="F109" s="24" t="s">
        <v>6</v>
      </c>
      <c r="G109" s="60" t="s">
        <v>17</v>
      </c>
      <c r="H109" s="25" t="s">
        <v>6</v>
      </c>
      <c r="I109" s="184"/>
      <c r="J109" s="186"/>
      <c r="K109" s="71" t="s">
        <v>18</v>
      </c>
      <c r="L109" s="32" t="s">
        <v>5</v>
      </c>
      <c r="M109" s="33" t="s">
        <v>18</v>
      </c>
      <c r="N109" s="33" t="s">
        <v>5</v>
      </c>
      <c r="O109" s="2"/>
    </row>
    <row r="110" spans="2:17" x14ac:dyDescent="0.25">
      <c r="B110" s="3">
        <v>76</v>
      </c>
      <c r="C110" s="6"/>
      <c r="D110" s="9" t="s">
        <v>90</v>
      </c>
      <c r="E110" s="20">
        <v>20000</v>
      </c>
      <c r="F110" s="83">
        <v>47742.2</v>
      </c>
      <c r="G110" s="20" t="s">
        <v>12</v>
      </c>
      <c r="H110" s="27"/>
      <c r="I110" s="5"/>
      <c r="J110" s="8"/>
      <c r="K110" s="43"/>
      <c r="L110" s="26"/>
      <c r="M110" s="34"/>
      <c r="N110" s="34"/>
      <c r="O110" s="81" t="s">
        <v>260</v>
      </c>
      <c r="P110" s="81"/>
      <c r="Q110" s="77"/>
    </row>
    <row r="111" spans="2:17" x14ac:dyDescent="0.25">
      <c r="B111" s="4">
        <v>77</v>
      </c>
      <c r="C111" s="6" t="s">
        <v>91</v>
      </c>
      <c r="D111" s="9" t="s">
        <v>11</v>
      </c>
      <c r="E111" s="20">
        <v>1650</v>
      </c>
      <c r="F111" s="20"/>
      <c r="G111" s="20"/>
      <c r="H111" s="27"/>
      <c r="I111" s="6"/>
      <c r="J111" s="9"/>
      <c r="K111" s="27"/>
      <c r="L111" s="27"/>
      <c r="M111" s="35"/>
      <c r="N111" s="35"/>
    </row>
    <row r="112" spans="2:17" x14ac:dyDescent="0.25">
      <c r="B112" s="3">
        <v>78</v>
      </c>
      <c r="C112" s="6" t="s">
        <v>92</v>
      </c>
      <c r="D112" s="9" t="s">
        <v>11</v>
      </c>
      <c r="E112" s="20">
        <v>890</v>
      </c>
      <c r="F112" s="20">
        <v>75.599999999999994</v>
      </c>
      <c r="G112" s="20">
        <v>200</v>
      </c>
      <c r="H112" s="27"/>
      <c r="I112" s="6" t="s">
        <v>92</v>
      </c>
      <c r="J112" s="9" t="s">
        <v>254</v>
      </c>
      <c r="K112" s="27">
        <v>0.91</v>
      </c>
      <c r="L112" s="27"/>
      <c r="M112" s="35"/>
      <c r="N112" s="35"/>
      <c r="O112" s="1" t="s">
        <v>246</v>
      </c>
    </row>
    <row r="113" spans="2:19" x14ac:dyDescent="0.25">
      <c r="B113" s="4">
        <v>79</v>
      </c>
      <c r="C113" s="6"/>
      <c r="D113" s="9" t="s">
        <v>93</v>
      </c>
      <c r="E113" s="20">
        <v>10000</v>
      </c>
      <c r="F113" s="20"/>
      <c r="G113" s="20"/>
      <c r="H113" s="27"/>
      <c r="I113" s="6"/>
      <c r="J113" s="9"/>
      <c r="K113" s="27"/>
      <c r="L113" s="27"/>
      <c r="M113" s="35"/>
      <c r="N113" s="35"/>
    </row>
    <row r="114" spans="2:19" x14ac:dyDescent="0.25">
      <c r="B114" s="3">
        <v>80</v>
      </c>
      <c r="C114" s="6" t="s">
        <v>94</v>
      </c>
      <c r="D114" s="9" t="s">
        <v>11</v>
      </c>
      <c r="E114" s="20">
        <v>7700</v>
      </c>
      <c r="F114" s="20">
        <v>226.8</v>
      </c>
      <c r="G114" s="20"/>
      <c r="H114" s="27"/>
      <c r="I114" s="6" t="s">
        <v>94</v>
      </c>
      <c r="J114" s="9" t="s">
        <v>254</v>
      </c>
      <c r="K114" s="27">
        <v>0.91</v>
      </c>
      <c r="L114" s="27"/>
      <c r="M114" s="35"/>
      <c r="N114" s="35"/>
      <c r="O114" s="1" t="s">
        <v>256</v>
      </c>
    </row>
    <row r="115" spans="2:19" x14ac:dyDescent="0.25">
      <c r="B115" s="4">
        <v>81</v>
      </c>
      <c r="C115" s="6" t="s">
        <v>95</v>
      </c>
      <c r="D115" s="9" t="s">
        <v>11</v>
      </c>
      <c r="E115" s="20">
        <v>3600</v>
      </c>
      <c r="F115" s="83">
        <v>6557.72</v>
      </c>
      <c r="G115" s="20">
        <v>300</v>
      </c>
      <c r="H115" s="27"/>
      <c r="I115" s="6" t="s">
        <v>95</v>
      </c>
      <c r="J115" s="9" t="s">
        <v>254</v>
      </c>
      <c r="K115" s="27">
        <v>0.91</v>
      </c>
      <c r="L115" s="27"/>
      <c r="M115" s="35"/>
      <c r="N115" s="35"/>
      <c r="O115" s="79" t="s">
        <v>261</v>
      </c>
      <c r="P115" s="79"/>
    </row>
    <row r="116" spans="2:19" x14ac:dyDescent="0.25">
      <c r="B116" s="3">
        <v>82</v>
      </c>
      <c r="C116" s="6"/>
      <c r="D116" s="9" t="s">
        <v>96</v>
      </c>
      <c r="E116" s="20">
        <v>4100</v>
      </c>
      <c r="F116" s="20"/>
      <c r="G116" s="20"/>
      <c r="H116" s="27"/>
      <c r="I116" s="6"/>
      <c r="J116" s="9"/>
      <c r="K116" s="27"/>
      <c r="L116" s="27"/>
      <c r="M116" s="35"/>
      <c r="N116" s="35"/>
    </row>
    <row r="117" spans="2:19" x14ac:dyDescent="0.25">
      <c r="B117" s="4">
        <v>83</v>
      </c>
      <c r="C117" s="6" t="s">
        <v>97</v>
      </c>
      <c r="D117" s="40" t="s">
        <v>11</v>
      </c>
      <c r="E117" s="20">
        <v>1550</v>
      </c>
      <c r="F117" s="20"/>
      <c r="G117" s="20"/>
      <c r="H117" s="27"/>
      <c r="I117" s="6"/>
      <c r="J117" s="9"/>
      <c r="K117" s="27"/>
      <c r="L117" s="27"/>
      <c r="M117" s="35"/>
      <c r="N117" s="35"/>
    </row>
    <row r="118" spans="2:19" x14ac:dyDescent="0.25">
      <c r="B118" s="3">
        <v>84</v>
      </c>
      <c r="C118" s="6" t="s">
        <v>98</v>
      </c>
      <c r="D118" s="9" t="s">
        <v>11</v>
      </c>
      <c r="E118" s="20">
        <v>800</v>
      </c>
      <c r="F118" s="83">
        <v>37830.07</v>
      </c>
      <c r="G118" s="20">
        <v>1500</v>
      </c>
      <c r="H118" s="27"/>
      <c r="I118" s="6"/>
      <c r="J118" s="9"/>
      <c r="K118" s="27"/>
      <c r="L118" s="27"/>
      <c r="M118" s="35"/>
      <c r="N118" s="35"/>
      <c r="O118" s="87" t="s">
        <v>262</v>
      </c>
      <c r="P118" s="87"/>
      <c r="Q118" s="86"/>
    </row>
    <row r="119" spans="2:19" x14ac:dyDescent="0.25">
      <c r="B119" s="4">
        <v>85</v>
      </c>
      <c r="C119" s="6"/>
      <c r="D119" s="9" t="s">
        <v>99</v>
      </c>
      <c r="E119" s="20">
        <v>700</v>
      </c>
      <c r="F119" s="20"/>
      <c r="G119" s="20"/>
      <c r="H119" s="27"/>
      <c r="I119" s="6"/>
      <c r="J119" s="9"/>
      <c r="K119" s="27"/>
      <c r="L119" s="27"/>
      <c r="M119" s="35"/>
      <c r="N119" s="35"/>
    </row>
    <row r="120" spans="2:19" x14ac:dyDescent="0.25">
      <c r="B120" s="3">
        <v>86</v>
      </c>
      <c r="C120" s="6"/>
      <c r="D120" s="39" t="s">
        <v>100</v>
      </c>
      <c r="E120" s="20">
        <v>34774.58</v>
      </c>
      <c r="F120" s="20"/>
      <c r="G120" s="20"/>
      <c r="H120" s="27"/>
      <c r="I120" s="6"/>
      <c r="J120" s="9"/>
      <c r="K120" s="27"/>
      <c r="L120" s="27"/>
      <c r="M120" s="35"/>
      <c r="N120" s="35"/>
    </row>
    <row r="121" spans="2:19" x14ac:dyDescent="0.25">
      <c r="B121" s="4">
        <v>87</v>
      </c>
      <c r="C121" s="6" t="s">
        <v>101</v>
      </c>
      <c r="D121" s="9" t="s">
        <v>102</v>
      </c>
      <c r="E121" s="20">
        <v>1036.7</v>
      </c>
      <c r="F121" s="83">
        <v>7337.51</v>
      </c>
      <c r="G121" s="20"/>
      <c r="H121" s="27"/>
      <c r="I121" s="6" t="s">
        <v>101</v>
      </c>
      <c r="J121" s="9" t="s">
        <v>254</v>
      </c>
      <c r="K121" s="27">
        <v>0.91</v>
      </c>
      <c r="L121" s="27"/>
      <c r="M121" s="35"/>
      <c r="N121" s="35" t="s">
        <v>12</v>
      </c>
      <c r="O121" s="88" t="s">
        <v>263</v>
      </c>
      <c r="P121" s="88"/>
    </row>
    <row r="122" spans="2:19" x14ac:dyDescent="0.25">
      <c r="B122" s="3">
        <v>88</v>
      </c>
      <c r="C122" s="6" t="s">
        <v>103</v>
      </c>
      <c r="D122" s="9" t="s">
        <v>11</v>
      </c>
      <c r="E122" s="20">
        <v>600</v>
      </c>
      <c r="F122" s="20"/>
      <c r="G122" s="20"/>
      <c r="H122" s="27"/>
      <c r="I122" s="42" t="s">
        <v>103</v>
      </c>
      <c r="J122" s="84" t="s">
        <v>238</v>
      </c>
      <c r="K122" s="85"/>
      <c r="L122" s="27"/>
      <c r="M122" s="35"/>
      <c r="N122" s="35">
        <v>3499.5</v>
      </c>
      <c r="O122" s="88" t="s">
        <v>264</v>
      </c>
      <c r="P122" s="88"/>
    </row>
    <row r="123" spans="2:19" x14ac:dyDescent="0.25">
      <c r="B123" s="4">
        <v>89</v>
      </c>
      <c r="C123" s="6" t="s">
        <v>104</v>
      </c>
      <c r="D123" s="9" t="s">
        <v>11</v>
      </c>
      <c r="E123" s="20">
        <v>5200</v>
      </c>
      <c r="F123" s="20"/>
      <c r="G123" s="20">
        <v>1400</v>
      </c>
      <c r="H123" s="27"/>
      <c r="I123" s="6"/>
      <c r="J123" s="84" t="s">
        <v>229</v>
      </c>
      <c r="K123" s="27"/>
      <c r="L123" s="27"/>
      <c r="M123" s="35"/>
      <c r="N123" s="35">
        <v>1500</v>
      </c>
    </row>
    <row r="124" spans="2:19" x14ac:dyDescent="0.25">
      <c r="B124" s="3">
        <v>90</v>
      </c>
      <c r="C124" s="6"/>
      <c r="D124" s="39" t="s">
        <v>105</v>
      </c>
      <c r="E124" s="20">
        <v>3000</v>
      </c>
      <c r="F124" s="20"/>
      <c r="G124" s="20"/>
      <c r="H124" s="27"/>
      <c r="I124" s="6"/>
      <c r="J124" s="9"/>
      <c r="K124" s="27"/>
      <c r="L124" s="27"/>
      <c r="M124" s="35"/>
      <c r="N124" s="35"/>
    </row>
    <row r="125" spans="2:19" x14ac:dyDescent="0.25">
      <c r="B125" s="4">
        <v>91</v>
      </c>
      <c r="C125" s="6"/>
      <c r="D125" s="39" t="s">
        <v>106</v>
      </c>
      <c r="E125" s="20">
        <v>100</v>
      </c>
      <c r="F125" s="20"/>
      <c r="G125" s="20"/>
      <c r="H125" s="27"/>
      <c r="I125" s="6"/>
      <c r="J125" s="9"/>
      <c r="K125" s="27"/>
      <c r="L125" s="27"/>
      <c r="M125" s="35"/>
      <c r="N125" s="35"/>
      <c r="S125" s="1" t="s">
        <v>12</v>
      </c>
    </row>
    <row r="126" spans="2:19" x14ac:dyDescent="0.25">
      <c r="B126" s="3">
        <v>92</v>
      </c>
      <c r="C126" s="6" t="s">
        <v>107</v>
      </c>
      <c r="D126" s="39" t="s">
        <v>11</v>
      </c>
      <c r="E126" s="20">
        <v>4200</v>
      </c>
      <c r="F126" s="20"/>
      <c r="G126" s="20">
        <v>500</v>
      </c>
      <c r="H126" s="27"/>
      <c r="I126" s="6"/>
      <c r="J126" s="9"/>
      <c r="K126" s="27"/>
      <c r="L126" s="27"/>
      <c r="M126" s="35"/>
      <c r="N126" s="35"/>
    </row>
    <row r="127" spans="2:19" x14ac:dyDescent="0.25">
      <c r="B127" s="4">
        <v>93</v>
      </c>
      <c r="C127" s="6"/>
      <c r="D127" s="9" t="s">
        <v>108</v>
      </c>
      <c r="E127" s="20">
        <v>10000</v>
      </c>
      <c r="F127" s="20"/>
      <c r="G127" s="20"/>
      <c r="H127" s="27"/>
      <c r="I127" s="6"/>
      <c r="J127" s="9"/>
      <c r="K127" s="27"/>
      <c r="L127" s="27"/>
      <c r="M127" s="35"/>
      <c r="N127" s="35"/>
    </row>
    <row r="128" spans="2:19" x14ac:dyDescent="0.25">
      <c r="B128" s="3">
        <v>94</v>
      </c>
      <c r="C128" s="6"/>
      <c r="D128" s="39" t="s">
        <v>109</v>
      </c>
      <c r="E128" s="20">
        <v>151200</v>
      </c>
      <c r="F128" s="20"/>
      <c r="G128" s="20"/>
      <c r="H128" s="27"/>
      <c r="I128" s="6"/>
      <c r="J128" s="9"/>
      <c r="K128" s="27"/>
      <c r="L128" s="27"/>
      <c r="M128" s="35"/>
      <c r="N128" s="35"/>
    </row>
    <row r="129" spans="2:15" ht="18" customHeight="1" x14ac:dyDescent="0.25">
      <c r="B129" s="4">
        <v>95</v>
      </c>
      <c r="C129" s="6"/>
      <c r="D129" s="9" t="s">
        <v>110</v>
      </c>
      <c r="E129" s="20">
        <v>3300</v>
      </c>
      <c r="F129" s="20"/>
      <c r="G129" s="20"/>
      <c r="H129" s="27"/>
      <c r="I129" s="6"/>
      <c r="J129" s="9"/>
      <c r="K129" s="27"/>
      <c r="L129" s="27"/>
      <c r="M129" s="35"/>
      <c r="N129" s="35"/>
    </row>
    <row r="130" spans="2:15" x14ac:dyDescent="0.25">
      <c r="B130" s="3">
        <v>96</v>
      </c>
      <c r="C130" s="6" t="s">
        <v>111</v>
      </c>
      <c r="D130" s="9" t="s">
        <v>11</v>
      </c>
      <c r="E130" s="20">
        <v>300</v>
      </c>
      <c r="F130" s="20"/>
      <c r="G130" s="20"/>
      <c r="H130" s="27"/>
      <c r="I130" s="6"/>
      <c r="J130" s="9"/>
      <c r="K130" s="27"/>
      <c r="L130" s="27"/>
      <c r="M130" s="35"/>
      <c r="N130" s="35"/>
    </row>
    <row r="131" spans="2:15" x14ac:dyDescent="0.25">
      <c r="B131" s="4">
        <v>97</v>
      </c>
      <c r="C131" s="6" t="s">
        <v>112</v>
      </c>
      <c r="D131" s="4" t="s">
        <v>11</v>
      </c>
      <c r="E131" s="27">
        <v>2400</v>
      </c>
      <c r="F131" s="20"/>
      <c r="G131" s="20"/>
      <c r="H131" s="27"/>
      <c r="I131" s="6"/>
      <c r="J131" s="9"/>
      <c r="K131" s="27"/>
      <c r="L131" s="27"/>
      <c r="M131" s="35"/>
      <c r="N131" s="35"/>
    </row>
    <row r="132" spans="2:15" x14ac:dyDescent="0.25">
      <c r="B132" s="3">
        <v>98</v>
      </c>
      <c r="C132" s="5"/>
      <c r="D132" s="41" t="s">
        <v>113</v>
      </c>
      <c r="E132" s="19">
        <v>2400</v>
      </c>
      <c r="F132" s="19"/>
      <c r="G132" s="19"/>
      <c r="H132" s="27" t="s">
        <v>12</v>
      </c>
      <c r="I132" s="6"/>
      <c r="J132" s="9"/>
      <c r="K132" s="27"/>
      <c r="L132" s="27"/>
      <c r="M132" s="35"/>
      <c r="N132" s="35"/>
    </row>
    <row r="133" spans="2:15" x14ac:dyDescent="0.25">
      <c r="B133" s="4">
        <v>99</v>
      </c>
      <c r="C133" s="5" t="s">
        <v>114</v>
      </c>
      <c r="D133" s="9" t="s">
        <v>11</v>
      </c>
      <c r="E133" s="20"/>
      <c r="F133" s="19">
        <v>757.79</v>
      </c>
      <c r="G133" s="19">
        <v>800</v>
      </c>
      <c r="H133" s="26"/>
      <c r="I133" s="6" t="s">
        <v>114</v>
      </c>
      <c r="J133" s="9" t="s">
        <v>254</v>
      </c>
      <c r="K133" s="27">
        <v>0.91</v>
      </c>
      <c r="L133" s="27"/>
      <c r="M133" s="35"/>
      <c r="N133" s="35"/>
      <c r="O133" s="1" t="s">
        <v>244</v>
      </c>
    </row>
    <row r="134" spans="2:15" ht="16.5" thickBot="1" x14ac:dyDescent="0.3">
      <c r="B134" s="3">
        <v>100</v>
      </c>
      <c r="C134" s="6"/>
      <c r="D134" s="9" t="s">
        <v>115</v>
      </c>
      <c r="E134" s="20">
        <v>250</v>
      </c>
      <c r="F134" s="20"/>
      <c r="G134" s="20"/>
      <c r="H134" s="27"/>
      <c r="I134" s="7"/>
      <c r="J134" s="10"/>
      <c r="K134" s="44"/>
      <c r="L134" s="29"/>
      <c r="M134" s="37"/>
      <c r="N134" s="37"/>
    </row>
    <row r="135" spans="2:15" ht="16.5" thickBot="1" x14ac:dyDescent="0.3">
      <c r="B135" s="156" t="s">
        <v>9</v>
      </c>
      <c r="C135" s="157"/>
      <c r="D135" s="158"/>
      <c r="E135" s="21">
        <f>SUM(E110:E134)+E101</f>
        <v>665336.74</v>
      </c>
      <c r="F135" s="21">
        <f>SUM(F110:F134)+F101</f>
        <v>170599.96</v>
      </c>
      <c r="G135" s="21">
        <f>SUM(G110:G134)+G101</f>
        <v>142981.31</v>
      </c>
      <c r="H135" s="28">
        <f>SUM(H110:H134)+H101</f>
        <v>10628.31</v>
      </c>
      <c r="I135" s="156" t="s">
        <v>10</v>
      </c>
      <c r="J135" s="157"/>
      <c r="K135" s="76">
        <f>SUM(K110:K134)+K101</f>
        <v>216.73999999999995</v>
      </c>
      <c r="L135" s="21">
        <f>SUM(L110:L134)+L101</f>
        <v>0</v>
      </c>
      <c r="M135" s="21">
        <f>SUM(M110:M134)+M101</f>
        <v>12.68</v>
      </c>
      <c r="N135" s="28">
        <f>SUM(N110:N134)+N101</f>
        <v>5236.1000000000004</v>
      </c>
    </row>
    <row r="136" spans="2:15" ht="6" customHeight="1" x14ac:dyDescent="0.25"/>
    <row r="137" spans="2:15" ht="4.9000000000000004" customHeight="1" thickBot="1" x14ac:dyDescent="0.3"/>
    <row r="138" spans="2:15" ht="15.6" customHeight="1" x14ac:dyDescent="0.25">
      <c r="B138" s="11"/>
      <c r="C138" s="12"/>
      <c r="D138" s="12"/>
      <c r="E138" s="159" t="s">
        <v>13</v>
      </c>
      <c r="F138" s="160"/>
      <c r="G138" s="160"/>
      <c r="H138" s="160"/>
      <c r="I138" s="160"/>
      <c r="J138" s="160"/>
      <c r="K138" s="160"/>
      <c r="L138" s="160"/>
      <c r="M138" s="160"/>
      <c r="N138" s="161"/>
    </row>
    <row r="139" spans="2:15" ht="15.6" customHeight="1" x14ac:dyDescent="0.25">
      <c r="B139" s="13"/>
      <c r="C139" s="14"/>
      <c r="D139" s="14"/>
      <c r="E139" s="162"/>
      <c r="F139" s="163"/>
      <c r="G139" s="163"/>
      <c r="H139" s="163"/>
      <c r="I139" s="163"/>
      <c r="J139" s="163"/>
      <c r="K139" s="163"/>
      <c r="L139" s="163"/>
      <c r="M139" s="163"/>
      <c r="N139" s="164"/>
    </row>
    <row r="140" spans="2:15" ht="16.149999999999999" customHeight="1" thickBot="1" x14ac:dyDescent="0.3">
      <c r="B140" s="15"/>
      <c r="C140" s="16"/>
      <c r="D140" s="16"/>
      <c r="E140" s="165"/>
      <c r="F140" s="166"/>
      <c r="G140" s="166"/>
      <c r="H140" s="166"/>
      <c r="I140" s="166"/>
      <c r="J140" s="166"/>
      <c r="K140" s="166"/>
      <c r="L140" s="166"/>
      <c r="M140" s="166"/>
      <c r="N140" s="167"/>
    </row>
    <row r="141" spans="2:15" ht="16.5" thickBot="1" x14ac:dyDescent="0.3">
      <c r="B141" s="168" t="s">
        <v>3</v>
      </c>
      <c r="C141" s="169"/>
      <c r="D141" s="169"/>
      <c r="E141" s="169"/>
      <c r="F141" s="169"/>
      <c r="G141" s="169"/>
      <c r="H141" s="170"/>
      <c r="I141" s="171" t="s">
        <v>8</v>
      </c>
      <c r="J141" s="172"/>
      <c r="K141" s="172"/>
      <c r="L141" s="172"/>
      <c r="M141" s="173"/>
      <c r="N141" s="174"/>
    </row>
    <row r="142" spans="2:15" ht="16.5" thickBot="1" x14ac:dyDescent="0.3">
      <c r="B142" s="175" t="s">
        <v>0</v>
      </c>
      <c r="C142" s="177" t="s">
        <v>1</v>
      </c>
      <c r="D142" s="179" t="s">
        <v>2</v>
      </c>
      <c r="E142" s="187" t="s">
        <v>4</v>
      </c>
      <c r="F142" s="188"/>
      <c r="G142" s="56"/>
      <c r="H142" s="61" t="s">
        <v>7</v>
      </c>
      <c r="I142" s="183" t="s">
        <v>1</v>
      </c>
      <c r="J142" s="185" t="s">
        <v>2</v>
      </c>
      <c r="K142" s="72"/>
      <c r="L142" s="31" t="s">
        <v>4</v>
      </c>
      <c r="M142" s="75"/>
      <c r="N142" s="31" t="s">
        <v>7</v>
      </c>
      <c r="O142" s="2"/>
    </row>
    <row r="143" spans="2:15" ht="16.5" thickBot="1" x14ac:dyDescent="0.3">
      <c r="B143" s="176"/>
      <c r="C143" s="178"/>
      <c r="D143" s="180"/>
      <c r="E143" s="18" t="s">
        <v>5</v>
      </c>
      <c r="F143" s="24" t="s">
        <v>6</v>
      </c>
      <c r="G143" s="60" t="s">
        <v>17</v>
      </c>
      <c r="H143" s="25" t="s">
        <v>6</v>
      </c>
      <c r="I143" s="184"/>
      <c r="J143" s="186"/>
      <c r="K143" s="71" t="s">
        <v>18</v>
      </c>
      <c r="L143" s="32" t="s">
        <v>5</v>
      </c>
      <c r="M143" s="33" t="s">
        <v>18</v>
      </c>
      <c r="N143" s="33" t="s">
        <v>5</v>
      </c>
      <c r="O143" s="2"/>
    </row>
    <row r="144" spans="2:15" x14ac:dyDescent="0.25">
      <c r="B144" s="3">
        <v>101</v>
      </c>
      <c r="C144" s="5" t="s">
        <v>116</v>
      </c>
      <c r="D144" s="9" t="s">
        <v>11</v>
      </c>
      <c r="E144" s="20">
        <v>1000</v>
      </c>
      <c r="F144" s="20"/>
      <c r="G144" s="20"/>
      <c r="H144" s="27" t="s">
        <v>12</v>
      </c>
      <c r="I144" s="5"/>
      <c r="J144" s="8"/>
      <c r="K144" s="26"/>
      <c r="L144" s="26"/>
      <c r="M144" s="34"/>
      <c r="N144" s="34"/>
    </row>
    <row r="145" spans="2:15" x14ac:dyDescent="0.25">
      <c r="B145" s="4">
        <v>102</v>
      </c>
      <c r="C145" s="6" t="s">
        <v>117</v>
      </c>
      <c r="D145" s="39" t="s">
        <v>11</v>
      </c>
      <c r="E145" s="20">
        <v>2200</v>
      </c>
      <c r="F145" s="20"/>
      <c r="G145" s="20"/>
      <c r="H145" s="27"/>
      <c r="I145" s="6" t="s">
        <v>117</v>
      </c>
      <c r="J145" s="63" t="s">
        <v>122</v>
      </c>
      <c r="K145" s="90"/>
      <c r="L145" s="47"/>
      <c r="M145" s="73"/>
      <c r="N145" s="35">
        <v>102.7</v>
      </c>
    </row>
    <row r="146" spans="2:15" ht="17.25" customHeight="1" x14ac:dyDescent="0.25">
      <c r="B146" s="3">
        <v>103</v>
      </c>
      <c r="C146" s="6" t="s">
        <v>118</v>
      </c>
      <c r="D146" s="46" t="s">
        <v>119</v>
      </c>
      <c r="E146" s="20">
        <v>5847.49</v>
      </c>
      <c r="F146" s="20"/>
      <c r="G146" s="20"/>
      <c r="H146" s="27"/>
      <c r="I146" s="6"/>
      <c r="J146" s="9"/>
      <c r="K146" s="27"/>
      <c r="L146" s="47"/>
      <c r="M146" s="73"/>
      <c r="N146" s="35"/>
    </row>
    <row r="147" spans="2:15" x14ac:dyDescent="0.25">
      <c r="B147" s="4">
        <v>104</v>
      </c>
      <c r="C147" s="6" t="s">
        <v>120</v>
      </c>
      <c r="D147" s="39" t="s">
        <v>11</v>
      </c>
      <c r="E147" s="20">
        <v>640</v>
      </c>
      <c r="F147" s="20">
        <v>378.58</v>
      </c>
      <c r="G147" s="20"/>
      <c r="H147" s="27"/>
      <c r="I147" s="42" t="s">
        <v>120</v>
      </c>
      <c r="J147" s="9" t="s">
        <v>254</v>
      </c>
      <c r="K147" s="27">
        <v>0.91</v>
      </c>
      <c r="L147" s="27"/>
      <c r="M147" s="35"/>
      <c r="N147" s="35"/>
      <c r="O147" s="1" t="s">
        <v>245</v>
      </c>
    </row>
    <row r="148" spans="2:15" x14ac:dyDescent="0.25">
      <c r="B148" s="3">
        <v>105</v>
      </c>
      <c r="C148" s="6" t="s">
        <v>123</v>
      </c>
      <c r="D148" s="39" t="s">
        <v>11</v>
      </c>
      <c r="E148" s="20">
        <v>3100</v>
      </c>
      <c r="F148" s="20"/>
      <c r="G148" s="20"/>
      <c r="H148" s="27"/>
      <c r="I148" s="42"/>
      <c r="J148" s="9"/>
      <c r="K148" s="27"/>
      <c r="L148" s="27"/>
      <c r="M148" s="35"/>
      <c r="N148" s="35"/>
    </row>
    <row r="149" spans="2:15" x14ac:dyDescent="0.25">
      <c r="B149" s="4">
        <v>106</v>
      </c>
      <c r="C149" s="6"/>
      <c r="D149" s="9" t="s">
        <v>124</v>
      </c>
      <c r="E149" s="20">
        <v>10000</v>
      </c>
      <c r="F149" s="20"/>
      <c r="G149" s="20"/>
      <c r="H149" s="27"/>
      <c r="I149" s="6"/>
      <c r="J149" s="9"/>
      <c r="K149" s="27"/>
      <c r="L149" s="27"/>
      <c r="M149" s="35"/>
      <c r="N149" s="35"/>
    </row>
    <row r="150" spans="2:15" x14ac:dyDescent="0.25">
      <c r="B150" s="3">
        <v>107</v>
      </c>
      <c r="C150" s="6" t="s">
        <v>126</v>
      </c>
      <c r="D150" s="39" t="s">
        <v>125</v>
      </c>
      <c r="E150" s="20"/>
      <c r="F150" s="20"/>
      <c r="G150" s="20">
        <v>66173.119999999995</v>
      </c>
      <c r="H150" s="27"/>
      <c r="I150" s="6"/>
      <c r="J150" s="9"/>
      <c r="K150" s="27"/>
      <c r="L150" s="27"/>
      <c r="M150" s="35"/>
      <c r="N150" s="35"/>
    </row>
    <row r="151" spans="2:15" x14ac:dyDescent="0.25">
      <c r="B151" s="4">
        <v>108</v>
      </c>
      <c r="C151" s="6"/>
      <c r="D151" s="9" t="s">
        <v>11</v>
      </c>
      <c r="E151" s="20">
        <v>99</v>
      </c>
      <c r="F151" s="20"/>
      <c r="G151" s="20"/>
      <c r="H151" s="27"/>
      <c r="I151" s="6"/>
      <c r="J151" s="9"/>
      <c r="K151" s="27"/>
      <c r="L151" s="27"/>
      <c r="M151" s="35"/>
      <c r="N151" s="35"/>
    </row>
    <row r="152" spans="2:15" x14ac:dyDescent="0.25">
      <c r="B152" s="3">
        <v>109</v>
      </c>
      <c r="C152" s="6"/>
      <c r="D152" s="9" t="s">
        <v>119</v>
      </c>
      <c r="E152" s="20">
        <v>106.67</v>
      </c>
      <c r="F152" s="20"/>
      <c r="G152" s="20"/>
      <c r="H152" s="27"/>
      <c r="I152" s="6"/>
      <c r="J152" s="9"/>
      <c r="K152" s="27"/>
      <c r="L152" s="27"/>
      <c r="M152" s="35"/>
      <c r="N152" s="35"/>
    </row>
    <row r="153" spans="2:15" x14ac:dyDescent="0.25">
      <c r="B153" s="4">
        <v>110</v>
      </c>
      <c r="C153" s="6" t="s">
        <v>127</v>
      </c>
      <c r="D153" s="9" t="s">
        <v>11</v>
      </c>
      <c r="E153" s="20">
        <v>1498.5</v>
      </c>
      <c r="F153" s="20"/>
      <c r="G153" s="20">
        <v>170</v>
      </c>
      <c r="H153" s="27"/>
      <c r="I153" s="6"/>
      <c r="J153" s="9"/>
      <c r="K153" s="27"/>
      <c r="L153" s="27"/>
      <c r="M153" s="35"/>
      <c r="N153" s="35"/>
    </row>
    <row r="154" spans="2:15" x14ac:dyDescent="0.25">
      <c r="B154" s="3">
        <v>111</v>
      </c>
      <c r="C154" s="6" t="s">
        <v>128</v>
      </c>
      <c r="D154" s="9" t="s">
        <v>11</v>
      </c>
      <c r="E154" s="20">
        <v>500</v>
      </c>
      <c r="F154" s="20"/>
      <c r="G154" s="20">
        <v>600</v>
      </c>
      <c r="H154" s="27"/>
      <c r="I154" s="6" t="s">
        <v>128</v>
      </c>
      <c r="J154" s="63" t="s">
        <v>228</v>
      </c>
      <c r="K154" s="90"/>
      <c r="L154" s="27"/>
      <c r="M154" s="35"/>
      <c r="N154" s="35">
        <v>1500</v>
      </c>
    </row>
    <row r="155" spans="2:15" x14ac:dyDescent="0.25">
      <c r="B155" s="4">
        <v>112</v>
      </c>
      <c r="C155" s="6"/>
      <c r="D155" s="9" t="s">
        <v>129</v>
      </c>
      <c r="E155" s="20">
        <v>10861.68</v>
      </c>
      <c r="F155" s="20"/>
      <c r="G155" s="20"/>
      <c r="H155" s="27"/>
      <c r="I155" s="6"/>
      <c r="J155" s="9"/>
      <c r="K155" s="27"/>
      <c r="L155" s="27"/>
      <c r="M155" s="35"/>
      <c r="N155" s="35"/>
    </row>
    <row r="156" spans="2:15" x14ac:dyDescent="0.25">
      <c r="B156" s="3">
        <v>113</v>
      </c>
      <c r="C156" s="6" t="s">
        <v>130</v>
      </c>
      <c r="D156" s="39" t="s">
        <v>131</v>
      </c>
      <c r="E156" s="20">
        <v>8435</v>
      </c>
      <c r="F156" s="20"/>
      <c r="G156" s="20"/>
      <c r="H156" s="27"/>
      <c r="I156" s="6"/>
      <c r="J156" s="9"/>
      <c r="K156" s="27"/>
      <c r="L156" s="27"/>
      <c r="M156" s="35"/>
      <c r="N156" s="35"/>
    </row>
    <row r="157" spans="2:15" x14ac:dyDescent="0.25">
      <c r="B157" s="4">
        <v>114</v>
      </c>
      <c r="C157" s="6"/>
      <c r="D157" s="9" t="s">
        <v>125</v>
      </c>
      <c r="E157" s="20">
        <v>126687.36</v>
      </c>
      <c r="F157" s="20"/>
      <c r="G157" s="20"/>
      <c r="H157" s="27"/>
      <c r="I157" s="6"/>
      <c r="J157" s="9"/>
      <c r="K157" s="27"/>
      <c r="L157" s="27"/>
      <c r="M157" s="35"/>
      <c r="N157" s="35"/>
    </row>
    <row r="158" spans="2:15" x14ac:dyDescent="0.25">
      <c r="B158" s="3">
        <v>115</v>
      </c>
      <c r="C158" s="6"/>
      <c r="D158" s="9" t="s">
        <v>132</v>
      </c>
      <c r="E158" s="20">
        <v>6100</v>
      </c>
      <c r="F158" s="20"/>
      <c r="G158" s="20"/>
      <c r="H158" s="27"/>
      <c r="I158" s="6"/>
      <c r="J158" s="9"/>
      <c r="K158" s="27"/>
      <c r="L158" s="27"/>
      <c r="M158" s="35"/>
      <c r="N158" s="35"/>
    </row>
    <row r="159" spans="2:15" x14ac:dyDescent="0.25">
      <c r="B159" s="4">
        <v>116</v>
      </c>
      <c r="C159" s="6"/>
      <c r="D159" s="9" t="s">
        <v>322</v>
      </c>
      <c r="E159" s="20">
        <v>15000</v>
      </c>
      <c r="F159" s="20"/>
      <c r="G159" s="20"/>
      <c r="H159" s="27"/>
      <c r="I159" s="6"/>
      <c r="J159" s="9"/>
      <c r="K159" s="27"/>
      <c r="L159" s="27"/>
      <c r="M159" s="35"/>
      <c r="N159" s="35"/>
    </row>
    <row r="160" spans="2:15" x14ac:dyDescent="0.25">
      <c r="B160" s="3">
        <v>117</v>
      </c>
      <c r="C160" s="42" t="s">
        <v>133</v>
      </c>
      <c r="D160" s="9" t="s">
        <v>11</v>
      </c>
      <c r="E160" s="20">
        <v>200</v>
      </c>
      <c r="F160" s="20"/>
      <c r="G160" s="20"/>
      <c r="H160" s="27"/>
      <c r="I160" s="6"/>
      <c r="J160" s="9"/>
      <c r="K160" s="27"/>
      <c r="L160" s="27"/>
      <c r="M160" s="35"/>
      <c r="N160" s="35"/>
    </row>
    <row r="161" spans="2:17" x14ac:dyDescent="0.25">
      <c r="B161" s="3">
        <v>118</v>
      </c>
      <c r="C161" s="6"/>
      <c r="D161" s="9" t="s">
        <v>134</v>
      </c>
      <c r="E161" s="20"/>
      <c r="F161" s="20"/>
      <c r="G161" s="20">
        <v>5000</v>
      </c>
      <c r="H161" s="27"/>
      <c r="I161" s="6"/>
      <c r="J161" s="9"/>
      <c r="K161" s="27"/>
      <c r="L161" s="27"/>
      <c r="M161" s="35"/>
      <c r="N161" s="35"/>
    </row>
    <row r="162" spans="2:17" x14ac:dyDescent="0.25">
      <c r="B162" s="4">
        <v>119</v>
      </c>
      <c r="C162" s="6"/>
      <c r="D162" s="9" t="s">
        <v>135</v>
      </c>
      <c r="E162" s="20">
        <v>5000</v>
      </c>
      <c r="F162" s="20"/>
      <c r="G162" s="20"/>
      <c r="H162" s="27"/>
      <c r="I162" s="6"/>
      <c r="J162" s="9"/>
      <c r="K162" s="27"/>
      <c r="L162" s="27"/>
      <c r="M162" s="35"/>
      <c r="N162" s="35"/>
    </row>
    <row r="163" spans="2:17" x14ac:dyDescent="0.25">
      <c r="B163" s="3">
        <v>120</v>
      </c>
      <c r="C163" s="6"/>
      <c r="D163" s="9" t="s">
        <v>136</v>
      </c>
      <c r="E163" s="20">
        <v>55000</v>
      </c>
      <c r="F163" s="20"/>
      <c r="G163" s="20"/>
      <c r="H163" s="27"/>
      <c r="I163" s="6"/>
      <c r="J163" s="9"/>
      <c r="K163" s="27"/>
      <c r="L163" s="27"/>
      <c r="M163" s="35"/>
      <c r="N163" s="35"/>
    </row>
    <row r="164" spans="2:17" x14ac:dyDescent="0.25">
      <c r="B164" s="4">
        <v>121</v>
      </c>
      <c r="C164" s="6" t="s">
        <v>137</v>
      </c>
      <c r="D164" s="9" t="s">
        <v>11</v>
      </c>
      <c r="E164" s="20">
        <v>284.47000000000003</v>
      </c>
      <c r="F164" s="20"/>
      <c r="G164" s="20"/>
      <c r="H164" s="27"/>
      <c r="I164" s="6"/>
      <c r="J164" s="9"/>
      <c r="K164" s="27"/>
      <c r="L164" s="27"/>
      <c r="M164" s="35"/>
      <c r="N164" s="35"/>
    </row>
    <row r="165" spans="2:17" x14ac:dyDescent="0.25">
      <c r="B165" s="3">
        <v>122</v>
      </c>
      <c r="C165" s="6" t="s">
        <v>138</v>
      </c>
      <c r="D165" s="39" t="s">
        <v>11</v>
      </c>
      <c r="E165" s="20">
        <v>100</v>
      </c>
      <c r="F165" s="80">
        <v>2276.0700000000002</v>
      </c>
      <c r="G165" s="27">
        <v>100</v>
      </c>
      <c r="H165" s="27"/>
      <c r="I165" s="6" t="s">
        <v>139</v>
      </c>
      <c r="J165" s="9" t="s">
        <v>254</v>
      </c>
      <c r="K165" s="27">
        <v>1.82</v>
      </c>
      <c r="L165" s="27"/>
      <c r="M165" s="35"/>
      <c r="N165" s="35"/>
      <c r="O165" s="81" t="s">
        <v>265</v>
      </c>
      <c r="P165" s="81"/>
      <c r="Q165" s="77"/>
    </row>
    <row r="166" spans="2:17" x14ac:dyDescent="0.25">
      <c r="B166" s="4">
        <v>123</v>
      </c>
      <c r="C166" s="5" t="s">
        <v>139</v>
      </c>
      <c r="D166" s="41" t="s">
        <v>11</v>
      </c>
      <c r="E166" s="19">
        <v>250</v>
      </c>
      <c r="F166" s="91">
        <v>7207.55</v>
      </c>
      <c r="G166" s="19">
        <v>300</v>
      </c>
      <c r="H166" s="27"/>
      <c r="I166" s="6"/>
      <c r="J166" s="9"/>
      <c r="K166" s="27"/>
      <c r="L166" s="27"/>
      <c r="M166" s="35"/>
      <c r="N166" s="35"/>
      <c r="O166" s="81" t="s">
        <v>266</v>
      </c>
      <c r="P166" s="81"/>
      <c r="Q166" s="77"/>
    </row>
    <row r="167" spans="2:17" x14ac:dyDescent="0.25">
      <c r="B167" s="3">
        <v>124</v>
      </c>
      <c r="C167" s="6" t="s">
        <v>140</v>
      </c>
      <c r="D167" s="9" t="s">
        <v>11</v>
      </c>
      <c r="E167" s="20">
        <v>5000</v>
      </c>
      <c r="F167" s="20">
        <v>757.67</v>
      </c>
      <c r="G167" s="19"/>
      <c r="H167" s="26"/>
      <c r="I167" s="6" t="s">
        <v>267</v>
      </c>
      <c r="J167" s="9" t="s">
        <v>254</v>
      </c>
      <c r="K167" s="27">
        <v>0.91</v>
      </c>
      <c r="L167" s="27"/>
      <c r="M167" s="35"/>
      <c r="N167" s="35"/>
      <c r="O167" s="1" t="s">
        <v>244</v>
      </c>
    </row>
    <row r="168" spans="2:17" ht="16.5" thickBot="1" x14ac:dyDescent="0.3">
      <c r="B168" s="3">
        <v>125</v>
      </c>
      <c r="C168" s="6" t="s">
        <v>141</v>
      </c>
      <c r="D168" s="9" t="s">
        <v>11</v>
      </c>
      <c r="E168" s="20">
        <v>343</v>
      </c>
      <c r="F168" s="83">
        <v>60583.44</v>
      </c>
      <c r="G168" s="20"/>
      <c r="H168" s="27"/>
      <c r="I168" s="6" t="s">
        <v>141</v>
      </c>
      <c r="J168" s="9" t="s">
        <v>254</v>
      </c>
      <c r="K168" s="44">
        <v>0.9</v>
      </c>
      <c r="L168" s="27"/>
      <c r="M168" s="35"/>
      <c r="N168" s="35"/>
      <c r="O168" s="87" t="s">
        <v>268</v>
      </c>
      <c r="P168" s="87"/>
      <c r="Q168" s="86"/>
    </row>
    <row r="169" spans="2:17" ht="16.5" thickBot="1" x14ac:dyDescent="0.3">
      <c r="B169" s="156" t="s">
        <v>9</v>
      </c>
      <c r="C169" s="157"/>
      <c r="D169" s="158"/>
      <c r="E169" s="21">
        <f>SUM(E144:E168)+E135</f>
        <v>923589.91</v>
      </c>
      <c r="F169" s="21">
        <f>SUM(F144:F168)+F135</f>
        <v>241803.27</v>
      </c>
      <c r="G169" s="21">
        <f>SUM(G144:G168)+G135</f>
        <v>215324.43</v>
      </c>
      <c r="H169" s="28">
        <f>SUM(H144:H168)+H135</f>
        <v>10628.31</v>
      </c>
      <c r="I169" s="156" t="s">
        <v>10</v>
      </c>
      <c r="J169" s="157"/>
      <c r="K169" s="76">
        <f>SUM(K144:K168)+K135</f>
        <v>221.27999999999994</v>
      </c>
      <c r="L169" s="21">
        <f>SUM(L144:L168)+L135</f>
        <v>0</v>
      </c>
      <c r="M169" s="21">
        <f>SUM(M144:M168)+M135</f>
        <v>12.68</v>
      </c>
      <c r="N169" s="28">
        <f>SUM(N144:N168)+N135</f>
        <v>6838.8</v>
      </c>
      <c r="O169" s="87" t="s">
        <v>269</v>
      </c>
      <c r="P169" s="87"/>
      <c r="Q169" s="86"/>
    </row>
    <row r="170" spans="2:17" ht="6" customHeight="1" x14ac:dyDescent="0.25"/>
    <row r="171" spans="2:17" ht="6" customHeight="1" thickBot="1" x14ac:dyDescent="0.3"/>
    <row r="172" spans="2:17" ht="18.75" x14ac:dyDescent="0.25">
      <c r="B172" s="11"/>
      <c r="C172" s="12"/>
      <c r="D172" s="12"/>
      <c r="E172" s="159" t="s">
        <v>13</v>
      </c>
      <c r="F172" s="160"/>
      <c r="G172" s="160"/>
      <c r="H172" s="160"/>
      <c r="I172" s="160"/>
      <c r="J172" s="160"/>
      <c r="K172" s="160"/>
      <c r="L172" s="160"/>
      <c r="M172" s="160"/>
      <c r="N172" s="161"/>
    </row>
    <row r="173" spans="2:17" ht="18.75" x14ac:dyDescent="0.25">
      <c r="B173" s="13"/>
      <c r="C173" s="14"/>
      <c r="D173" s="14"/>
      <c r="E173" s="162"/>
      <c r="F173" s="163"/>
      <c r="G173" s="163"/>
      <c r="H173" s="163"/>
      <c r="I173" s="163"/>
      <c r="J173" s="163"/>
      <c r="K173" s="163"/>
      <c r="L173" s="163"/>
      <c r="M173" s="163"/>
      <c r="N173" s="164"/>
    </row>
    <row r="174" spans="2:17" ht="19.5" thickBot="1" x14ac:dyDescent="0.3">
      <c r="B174" s="15"/>
      <c r="C174" s="16"/>
      <c r="D174" s="16"/>
      <c r="E174" s="165"/>
      <c r="F174" s="166"/>
      <c r="G174" s="166"/>
      <c r="H174" s="166"/>
      <c r="I174" s="166"/>
      <c r="J174" s="166"/>
      <c r="K174" s="166"/>
      <c r="L174" s="166"/>
      <c r="M174" s="166"/>
      <c r="N174" s="167"/>
    </row>
    <row r="175" spans="2:17" ht="16.5" thickBot="1" x14ac:dyDescent="0.3">
      <c r="B175" s="168" t="s">
        <v>3</v>
      </c>
      <c r="C175" s="169"/>
      <c r="D175" s="169"/>
      <c r="E175" s="169"/>
      <c r="F175" s="169"/>
      <c r="G175" s="169"/>
      <c r="H175" s="170"/>
      <c r="I175" s="171" t="s">
        <v>8</v>
      </c>
      <c r="J175" s="172"/>
      <c r="K175" s="172"/>
      <c r="L175" s="172"/>
      <c r="M175" s="173"/>
      <c r="N175" s="174"/>
    </row>
    <row r="176" spans="2:17" ht="16.5" thickBot="1" x14ac:dyDescent="0.3">
      <c r="B176" s="175" t="s">
        <v>0</v>
      </c>
      <c r="C176" s="177" t="s">
        <v>1</v>
      </c>
      <c r="D176" s="179" t="s">
        <v>2</v>
      </c>
      <c r="E176" s="187" t="s">
        <v>4</v>
      </c>
      <c r="F176" s="188"/>
      <c r="G176" s="56"/>
      <c r="H176" s="61" t="s">
        <v>7</v>
      </c>
      <c r="I176" s="183" t="s">
        <v>1</v>
      </c>
      <c r="J176" s="185" t="s">
        <v>2</v>
      </c>
      <c r="K176" s="72"/>
      <c r="L176" s="31" t="s">
        <v>4</v>
      </c>
      <c r="M176" s="75"/>
      <c r="N176" s="31" t="s">
        <v>7</v>
      </c>
    </row>
    <row r="177" spans="2:15" ht="16.5" thickBot="1" x14ac:dyDescent="0.3">
      <c r="B177" s="176"/>
      <c r="C177" s="189"/>
      <c r="D177" s="179"/>
      <c r="E177" s="49" t="s">
        <v>5</v>
      </c>
      <c r="F177" s="24" t="s">
        <v>6</v>
      </c>
      <c r="G177" s="60" t="s">
        <v>17</v>
      </c>
      <c r="H177" s="25" t="s">
        <v>6</v>
      </c>
      <c r="I177" s="184"/>
      <c r="J177" s="186"/>
      <c r="K177" s="71" t="s">
        <v>18</v>
      </c>
      <c r="L177" s="32" t="s">
        <v>5</v>
      </c>
      <c r="M177" s="33" t="s">
        <v>18</v>
      </c>
      <c r="N177" s="33" t="s">
        <v>5</v>
      </c>
    </row>
    <row r="178" spans="2:15" x14ac:dyDescent="0.25">
      <c r="B178" s="3">
        <v>126</v>
      </c>
      <c r="C178" s="50" t="s">
        <v>142</v>
      </c>
      <c r="D178" s="39" t="s">
        <v>11</v>
      </c>
      <c r="E178" s="51">
        <v>750</v>
      </c>
      <c r="F178" s="93">
        <v>681.55</v>
      </c>
      <c r="G178" s="17"/>
      <c r="H178" s="27"/>
      <c r="I178" s="5" t="s">
        <v>142</v>
      </c>
      <c r="J178" s="92" t="s">
        <v>230</v>
      </c>
      <c r="K178" s="5">
        <v>0.91</v>
      </c>
      <c r="L178" s="26"/>
      <c r="M178" s="34"/>
      <c r="N178" s="34">
        <v>2272.96</v>
      </c>
      <c r="O178" s="1" t="s">
        <v>270</v>
      </c>
    </row>
    <row r="179" spans="2:15" x14ac:dyDescent="0.25">
      <c r="B179" s="4">
        <v>127</v>
      </c>
      <c r="C179" s="6"/>
      <c r="D179" s="9" t="s">
        <v>143</v>
      </c>
      <c r="E179" s="20">
        <v>1000</v>
      </c>
      <c r="F179" s="20"/>
      <c r="G179" s="20"/>
      <c r="H179" s="27"/>
      <c r="I179" s="6"/>
      <c r="J179" s="84" t="s">
        <v>230</v>
      </c>
      <c r="K179" s="6"/>
      <c r="L179" s="27"/>
      <c r="M179" s="35"/>
      <c r="N179" s="35">
        <v>2488.15</v>
      </c>
    </row>
    <row r="180" spans="2:15" x14ac:dyDescent="0.25">
      <c r="B180" s="3">
        <v>128</v>
      </c>
      <c r="C180" s="6"/>
      <c r="D180" s="9" t="s">
        <v>144</v>
      </c>
      <c r="E180" s="20">
        <v>20000</v>
      </c>
      <c r="F180" s="20"/>
      <c r="G180" s="20"/>
      <c r="H180" s="27"/>
      <c r="I180" s="6"/>
      <c r="J180" s="84" t="s">
        <v>231</v>
      </c>
      <c r="K180" s="6"/>
      <c r="L180" s="47"/>
      <c r="M180" s="73"/>
      <c r="N180" s="35">
        <v>1688.89</v>
      </c>
    </row>
    <row r="181" spans="2:15" x14ac:dyDescent="0.25">
      <c r="B181" s="4">
        <v>129</v>
      </c>
      <c r="C181" s="6" t="s">
        <v>145</v>
      </c>
      <c r="D181" s="9" t="s">
        <v>11</v>
      </c>
      <c r="E181" s="20">
        <v>1200</v>
      </c>
      <c r="F181" s="20"/>
      <c r="G181" s="20"/>
      <c r="H181" s="27"/>
      <c r="I181" s="6"/>
      <c r="J181" s="9"/>
      <c r="K181" s="6"/>
      <c r="L181" s="27"/>
      <c r="M181" s="35"/>
      <c r="N181" s="35"/>
    </row>
    <row r="182" spans="2:15" x14ac:dyDescent="0.25">
      <c r="B182" s="3">
        <v>130</v>
      </c>
      <c r="C182" s="6"/>
      <c r="D182" s="9" t="s">
        <v>146</v>
      </c>
      <c r="E182" s="20">
        <v>5000</v>
      </c>
      <c r="F182" s="20"/>
      <c r="G182" s="20"/>
      <c r="H182" s="27"/>
      <c r="I182" s="6"/>
      <c r="J182" s="9"/>
      <c r="K182" s="6"/>
      <c r="L182" s="47"/>
      <c r="M182" s="73"/>
      <c r="N182" s="35"/>
    </row>
    <row r="183" spans="2:15" ht="16.5" customHeight="1" x14ac:dyDescent="0.25">
      <c r="B183" s="4">
        <v>131</v>
      </c>
      <c r="C183" s="6" t="s">
        <v>147</v>
      </c>
      <c r="D183" s="39" t="s">
        <v>148</v>
      </c>
      <c r="E183" s="20">
        <v>100</v>
      </c>
      <c r="F183" s="20"/>
      <c r="G183" s="20"/>
      <c r="H183" s="27"/>
      <c r="I183" s="6"/>
      <c r="J183" s="9"/>
      <c r="K183" s="6"/>
      <c r="L183" s="47"/>
      <c r="M183" s="73"/>
      <c r="N183" s="35"/>
    </row>
    <row r="184" spans="2:15" x14ac:dyDescent="0.25">
      <c r="B184" s="3">
        <v>132</v>
      </c>
      <c r="C184" s="6" t="s">
        <v>149</v>
      </c>
      <c r="D184" s="9" t="s">
        <v>11</v>
      </c>
      <c r="E184" s="20">
        <v>1500</v>
      </c>
      <c r="F184" s="20"/>
      <c r="G184" s="20"/>
      <c r="H184" s="27"/>
      <c r="I184" s="6"/>
      <c r="J184" s="9"/>
      <c r="K184" s="6"/>
      <c r="L184" s="27"/>
      <c r="M184" s="35"/>
      <c r="N184" s="35"/>
    </row>
    <row r="185" spans="2:15" x14ac:dyDescent="0.25">
      <c r="B185" s="4">
        <v>133</v>
      </c>
      <c r="C185" s="6"/>
      <c r="D185" s="39" t="s">
        <v>150</v>
      </c>
      <c r="E185" s="20">
        <v>200</v>
      </c>
      <c r="F185" s="20"/>
      <c r="G185" s="20"/>
      <c r="H185" s="27"/>
      <c r="I185" s="6"/>
      <c r="J185" s="9"/>
      <c r="K185" s="6"/>
      <c r="L185" s="27"/>
      <c r="M185" s="35"/>
      <c r="N185" s="35"/>
    </row>
    <row r="186" spans="2:15" x14ac:dyDescent="0.25">
      <c r="B186" s="3">
        <v>134</v>
      </c>
      <c r="C186" s="6" t="s">
        <v>151</v>
      </c>
      <c r="D186" s="9" t="s">
        <v>152</v>
      </c>
      <c r="E186" s="20">
        <v>11.2</v>
      </c>
      <c r="F186" s="20"/>
      <c r="G186" s="20"/>
      <c r="H186" s="27"/>
      <c r="I186" s="6"/>
      <c r="J186" s="9"/>
      <c r="K186" s="6"/>
      <c r="L186" s="27"/>
      <c r="M186" s="35"/>
      <c r="N186" s="35"/>
    </row>
    <row r="187" spans="2:15" x14ac:dyDescent="0.25">
      <c r="B187" s="4">
        <v>135</v>
      </c>
      <c r="C187" s="6" t="s">
        <v>153</v>
      </c>
      <c r="D187" s="9" t="s">
        <v>154</v>
      </c>
      <c r="E187" s="20">
        <v>7500</v>
      </c>
      <c r="F187" s="20"/>
      <c r="G187" s="20"/>
      <c r="H187" s="27"/>
      <c r="I187" s="6" t="s">
        <v>153</v>
      </c>
      <c r="J187" s="9" t="s">
        <v>225</v>
      </c>
      <c r="K187" s="6"/>
      <c r="L187" s="27"/>
      <c r="M187" s="35"/>
      <c r="N187" s="35">
        <v>67.8</v>
      </c>
    </row>
    <row r="188" spans="2:15" x14ac:dyDescent="0.25">
      <c r="B188" s="3">
        <v>136</v>
      </c>
      <c r="C188" s="6" t="s">
        <v>155</v>
      </c>
      <c r="D188" s="9" t="s">
        <v>156</v>
      </c>
      <c r="E188" s="20"/>
      <c r="F188" s="20"/>
      <c r="G188" s="20">
        <v>-215324.43</v>
      </c>
      <c r="H188" s="27"/>
      <c r="I188" s="6"/>
      <c r="J188" s="9" t="s">
        <v>232</v>
      </c>
      <c r="K188" s="6"/>
      <c r="L188" s="27"/>
      <c r="M188" s="35"/>
      <c r="N188" s="35">
        <v>9554</v>
      </c>
    </row>
    <row r="189" spans="2:15" x14ac:dyDescent="0.25">
      <c r="B189" s="4">
        <v>137</v>
      </c>
      <c r="C189" s="6"/>
      <c r="D189" s="9" t="s">
        <v>156</v>
      </c>
      <c r="E189" s="20">
        <v>215324.43</v>
      </c>
      <c r="F189" s="20"/>
      <c r="G189" s="20"/>
      <c r="H189" s="27"/>
      <c r="I189" s="6"/>
      <c r="J189" s="9"/>
      <c r="K189" s="6"/>
      <c r="L189" s="27"/>
      <c r="M189" s="35"/>
      <c r="N189" s="35"/>
    </row>
    <row r="190" spans="2:15" ht="16.5" customHeight="1" x14ac:dyDescent="0.25">
      <c r="B190" s="3">
        <v>138</v>
      </c>
      <c r="C190" s="6"/>
      <c r="D190" s="39" t="s">
        <v>157</v>
      </c>
      <c r="E190" s="20">
        <v>100000</v>
      </c>
      <c r="F190" s="20"/>
      <c r="G190" s="20"/>
      <c r="H190" s="27"/>
      <c r="I190" s="6"/>
      <c r="J190" s="9"/>
      <c r="K190" s="6"/>
      <c r="L190" s="27"/>
      <c r="M190" s="35"/>
      <c r="N190" s="35"/>
    </row>
    <row r="191" spans="2:15" x14ac:dyDescent="0.25">
      <c r="B191" s="4">
        <v>139</v>
      </c>
      <c r="C191" s="6" t="s">
        <v>12</v>
      </c>
      <c r="D191" s="9" t="s">
        <v>11</v>
      </c>
      <c r="E191" s="20"/>
      <c r="F191" s="20"/>
      <c r="G191" s="20">
        <v>2000</v>
      </c>
      <c r="H191" s="27"/>
      <c r="I191" s="6"/>
      <c r="J191" s="9"/>
      <c r="K191" s="6"/>
      <c r="L191" s="27"/>
      <c r="M191" s="35"/>
      <c r="N191" s="35"/>
    </row>
    <row r="192" spans="2:15" x14ac:dyDescent="0.25">
      <c r="B192" s="3">
        <v>140</v>
      </c>
      <c r="C192" s="6"/>
      <c r="D192" s="39" t="s">
        <v>159</v>
      </c>
      <c r="E192" s="20"/>
      <c r="F192" s="20"/>
      <c r="G192" s="20">
        <v>5000</v>
      </c>
      <c r="H192" s="27"/>
      <c r="I192" s="6"/>
      <c r="J192" s="9"/>
      <c r="K192" s="6"/>
      <c r="L192" s="27"/>
      <c r="M192" s="35"/>
      <c r="N192" s="35"/>
    </row>
    <row r="193" spans="2:15" x14ac:dyDescent="0.25">
      <c r="B193" s="4">
        <v>141</v>
      </c>
      <c r="C193" s="6" t="s">
        <v>158</v>
      </c>
      <c r="D193" s="9" t="s">
        <v>11</v>
      </c>
      <c r="E193" s="20"/>
      <c r="F193" s="20"/>
      <c r="G193" s="20">
        <v>1000</v>
      </c>
      <c r="H193" s="27"/>
      <c r="I193" s="6"/>
      <c r="J193" s="9"/>
      <c r="K193" s="6"/>
      <c r="L193" s="27"/>
      <c r="M193" s="35"/>
      <c r="N193" s="35"/>
    </row>
    <row r="194" spans="2:15" x14ac:dyDescent="0.25">
      <c r="B194" s="3">
        <v>142</v>
      </c>
      <c r="C194" s="6"/>
      <c r="D194" s="9" t="s">
        <v>143</v>
      </c>
      <c r="E194" s="20">
        <v>1000</v>
      </c>
      <c r="F194" s="20"/>
      <c r="G194" s="20"/>
      <c r="H194" s="27"/>
      <c r="I194" s="6"/>
      <c r="J194" s="9"/>
      <c r="K194" s="6"/>
      <c r="L194" s="27"/>
      <c r="M194" s="35"/>
      <c r="N194" s="35"/>
    </row>
    <row r="195" spans="2:15" x14ac:dyDescent="0.25">
      <c r="B195" s="4">
        <v>143</v>
      </c>
      <c r="C195" s="6" t="s">
        <v>160</v>
      </c>
      <c r="D195" s="39" t="s">
        <v>11</v>
      </c>
      <c r="E195" s="20">
        <v>200</v>
      </c>
      <c r="F195" s="20"/>
      <c r="G195" s="20"/>
      <c r="H195" s="27"/>
      <c r="I195" s="6"/>
      <c r="J195" s="9"/>
      <c r="K195" s="6"/>
      <c r="L195" s="27"/>
      <c r="M195" s="35"/>
      <c r="N195" s="35"/>
    </row>
    <row r="196" spans="2:15" x14ac:dyDescent="0.25">
      <c r="B196" s="3">
        <v>144</v>
      </c>
      <c r="C196" s="6" t="s">
        <v>161</v>
      </c>
      <c r="D196" s="39" t="s">
        <v>11</v>
      </c>
      <c r="E196" s="20">
        <v>1500</v>
      </c>
      <c r="F196" s="20"/>
      <c r="G196" s="20"/>
      <c r="H196" s="27"/>
      <c r="I196" s="6"/>
      <c r="J196" s="9"/>
      <c r="K196" s="6"/>
      <c r="L196" s="27"/>
      <c r="M196" s="35"/>
      <c r="N196" s="35"/>
    </row>
    <row r="197" spans="2:15" x14ac:dyDescent="0.25">
      <c r="B197" s="4">
        <v>145</v>
      </c>
      <c r="C197" s="6"/>
      <c r="D197" s="65" t="s">
        <v>162</v>
      </c>
      <c r="E197" s="20">
        <v>215000</v>
      </c>
      <c r="F197" s="20"/>
      <c r="G197" s="20"/>
      <c r="H197" s="27"/>
      <c r="I197" s="6"/>
      <c r="J197" s="9"/>
      <c r="K197" s="6"/>
      <c r="L197" s="27"/>
      <c r="M197" s="35"/>
      <c r="N197" s="35"/>
    </row>
    <row r="198" spans="2:15" x14ac:dyDescent="0.25">
      <c r="B198" s="3">
        <v>146</v>
      </c>
      <c r="C198" s="6" t="s">
        <v>163</v>
      </c>
      <c r="D198" s="9" t="s">
        <v>11</v>
      </c>
      <c r="E198" s="20">
        <v>200</v>
      </c>
      <c r="F198" s="20">
        <v>151.43</v>
      </c>
      <c r="G198" s="20"/>
      <c r="H198" s="27"/>
      <c r="I198" s="6" t="s">
        <v>271</v>
      </c>
      <c r="J198" s="9" t="s">
        <v>254</v>
      </c>
      <c r="K198" s="6">
        <v>0.9</v>
      </c>
      <c r="L198" s="27"/>
      <c r="M198" s="35"/>
      <c r="N198" s="35"/>
      <c r="O198" s="1" t="s">
        <v>272</v>
      </c>
    </row>
    <row r="199" spans="2:15" x14ac:dyDescent="0.25">
      <c r="B199" s="4">
        <v>147</v>
      </c>
      <c r="C199" s="6" t="s">
        <v>164</v>
      </c>
      <c r="D199" s="9" t="s">
        <v>165</v>
      </c>
      <c r="E199" s="20">
        <v>1000</v>
      </c>
      <c r="F199" s="20"/>
      <c r="G199" s="20"/>
      <c r="H199" s="27"/>
      <c r="I199" s="6"/>
      <c r="J199" s="9"/>
      <c r="K199" s="6"/>
      <c r="L199" s="27"/>
      <c r="M199" s="35"/>
      <c r="N199" s="35"/>
    </row>
    <row r="200" spans="2:15" x14ac:dyDescent="0.25">
      <c r="B200" s="3">
        <v>148</v>
      </c>
      <c r="C200" s="6" t="s">
        <v>166</v>
      </c>
      <c r="D200" s="9" t="s">
        <v>11</v>
      </c>
      <c r="E200" s="20">
        <v>170</v>
      </c>
      <c r="F200" s="20">
        <v>756.19</v>
      </c>
      <c r="G200" s="20"/>
      <c r="H200" s="27"/>
      <c r="I200" s="6" t="s">
        <v>273</v>
      </c>
      <c r="J200" s="9" t="s">
        <v>254</v>
      </c>
      <c r="K200" s="6">
        <v>0.9</v>
      </c>
      <c r="L200" s="27"/>
      <c r="M200" s="35"/>
      <c r="N200" s="35"/>
      <c r="O200" s="1" t="s">
        <v>244</v>
      </c>
    </row>
    <row r="201" spans="2:15" x14ac:dyDescent="0.25">
      <c r="B201" s="4">
        <v>149</v>
      </c>
      <c r="C201" s="6" t="s">
        <v>167</v>
      </c>
      <c r="D201" s="40" t="s">
        <v>11</v>
      </c>
      <c r="E201" s="20">
        <v>100</v>
      </c>
      <c r="F201" s="20"/>
      <c r="G201" s="20"/>
      <c r="H201" s="27"/>
      <c r="I201" s="6"/>
      <c r="J201" s="9"/>
      <c r="K201" s="6"/>
      <c r="L201" s="27"/>
      <c r="M201" s="35"/>
      <c r="N201" s="35"/>
    </row>
    <row r="202" spans="2:15" ht="16.5" thickBot="1" x14ac:dyDescent="0.3">
      <c r="B202" s="3">
        <v>150</v>
      </c>
      <c r="C202" s="7" t="s">
        <v>168</v>
      </c>
      <c r="D202" s="52" t="s">
        <v>11</v>
      </c>
      <c r="E202" s="22">
        <v>500</v>
      </c>
      <c r="F202" s="22"/>
      <c r="G202" s="22"/>
      <c r="H202" s="29"/>
      <c r="I202" s="7"/>
      <c r="J202" s="10"/>
      <c r="K202" s="7"/>
      <c r="L202" s="29"/>
      <c r="M202" s="37"/>
      <c r="N202" s="37"/>
    </row>
    <row r="203" spans="2:15" ht="16.5" thickBot="1" x14ac:dyDescent="0.3">
      <c r="B203" s="156" t="s">
        <v>9</v>
      </c>
      <c r="C203" s="157"/>
      <c r="D203" s="158"/>
      <c r="E203" s="21">
        <f>SUM(E178:E202)+E169</f>
        <v>1495845.54</v>
      </c>
      <c r="F203" s="21">
        <f>SUM(F178:F202)+F169</f>
        <v>243392.44</v>
      </c>
      <c r="G203" s="21">
        <f>SUM(G178:G202)+G169</f>
        <v>8000</v>
      </c>
      <c r="H203" s="28">
        <f>SUM(H178:H202)+H169</f>
        <v>10628.31</v>
      </c>
      <c r="I203" s="156" t="s">
        <v>10</v>
      </c>
      <c r="J203" s="157"/>
      <c r="K203" s="76">
        <f>SUM(K178:K202)+K169</f>
        <v>223.98999999999995</v>
      </c>
      <c r="L203" s="21">
        <f>SUM(L178:L202)+L169</f>
        <v>0</v>
      </c>
      <c r="M203" s="21">
        <f>SUM(M178:M202)+M169</f>
        <v>12.68</v>
      </c>
      <c r="N203" s="28">
        <f>SUM(N178:N202)+N169</f>
        <v>22910.600000000002</v>
      </c>
    </row>
    <row r="204" spans="2:15" ht="6" customHeight="1" x14ac:dyDescent="0.25"/>
    <row r="205" spans="2:15" ht="6" customHeight="1" thickBot="1" x14ac:dyDescent="0.3"/>
    <row r="206" spans="2:15" ht="18.75" x14ac:dyDescent="0.25">
      <c r="B206" s="11"/>
      <c r="C206" s="12"/>
      <c r="D206" s="12"/>
      <c r="E206" s="159" t="s">
        <v>13</v>
      </c>
      <c r="F206" s="160"/>
      <c r="G206" s="160"/>
      <c r="H206" s="160"/>
      <c r="I206" s="160"/>
      <c r="J206" s="160"/>
      <c r="K206" s="160"/>
      <c r="L206" s="160"/>
      <c r="M206" s="160"/>
      <c r="N206" s="161"/>
    </row>
    <row r="207" spans="2:15" ht="18.75" x14ac:dyDescent="0.25">
      <c r="B207" s="13"/>
      <c r="C207" s="14"/>
      <c r="D207" s="14"/>
      <c r="E207" s="162"/>
      <c r="F207" s="163"/>
      <c r="G207" s="163"/>
      <c r="H207" s="163"/>
      <c r="I207" s="163"/>
      <c r="J207" s="163"/>
      <c r="K207" s="163"/>
      <c r="L207" s="163"/>
      <c r="M207" s="163"/>
      <c r="N207" s="164"/>
    </row>
    <row r="208" spans="2:15" ht="19.5" thickBot="1" x14ac:dyDescent="0.3">
      <c r="B208" s="15"/>
      <c r="C208" s="16"/>
      <c r="D208" s="16"/>
      <c r="E208" s="165"/>
      <c r="F208" s="166"/>
      <c r="G208" s="166"/>
      <c r="H208" s="166"/>
      <c r="I208" s="166"/>
      <c r="J208" s="166"/>
      <c r="K208" s="166"/>
      <c r="L208" s="166"/>
      <c r="M208" s="166"/>
      <c r="N208" s="167"/>
    </row>
    <row r="209" spans="2:15" ht="16.5" thickBot="1" x14ac:dyDescent="0.3">
      <c r="B209" s="168" t="s">
        <v>3</v>
      </c>
      <c r="C209" s="169"/>
      <c r="D209" s="169"/>
      <c r="E209" s="169"/>
      <c r="F209" s="169"/>
      <c r="G209" s="169"/>
      <c r="H209" s="170"/>
      <c r="I209" s="171" t="s">
        <v>8</v>
      </c>
      <c r="J209" s="172"/>
      <c r="K209" s="172"/>
      <c r="L209" s="172"/>
      <c r="M209" s="173"/>
      <c r="N209" s="174"/>
    </row>
    <row r="210" spans="2:15" ht="16.5" thickBot="1" x14ac:dyDescent="0.3">
      <c r="B210" s="175" t="s">
        <v>0</v>
      </c>
      <c r="C210" s="177" t="s">
        <v>1</v>
      </c>
      <c r="D210" s="179" t="s">
        <v>2</v>
      </c>
      <c r="E210" s="187" t="s">
        <v>4</v>
      </c>
      <c r="F210" s="188"/>
      <c r="G210" s="56"/>
      <c r="H210" s="61" t="s">
        <v>7</v>
      </c>
      <c r="I210" s="183" t="s">
        <v>1</v>
      </c>
      <c r="J210" s="185" t="s">
        <v>2</v>
      </c>
      <c r="K210" s="72"/>
      <c r="L210" s="31" t="s">
        <v>4</v>
      </c>
      <c r="M210" s="75"/>
      <c r="N210" s="31" t="s">
        <v>7</v>
      </c>
    </row>
    <row r="211" spans="2:15" ht="16.5" thickBot="1" x14ac:dyDescent="0.3">
      <c r="B211" s="176"/>
      <c r="C211" s="178"/>
      <c r="D211" s="180"/>
      <c r="E211" s="18" t="s">
        <v>5</v>
      </c>
      <c r="F211" s="24" t="s">
        <v>6</v>
      </c>
      <c r="G211" s="60" t="s">
        <v>17</v>
      </c>
      <c r="H211" s="25" t="s">
        <v>6</v>
      </c>
      <c r="I211" s="184"/>
      <c r="J211" s="186"/>
      <c r="K211" s="71" t="s">
        <v>18</v>
      </c>
      <c r="L211" s="32" t="s">
        <v>5</v>
      </c>
      <c r="M211" s="33" t="s">
        <v>18</v>
      </c>
      <c r="N211" s="33" t="s">
        <v>5</v>
      </c>
    </row>
    <row r="212" spans="2:15" x14ac:dyDescent="0.25">
      <c r="B212" s="3">
        <v>151</v>
      </c>
      <c r="C212" s="5" t="s">
        <v>169</v>
      </c>
      <c r="D212" s="41" t="s">
        <v>11</v>
      </c>
      <c r="E212" s="19">
        <v>500</v>
      </c>
      <c r="F212" s="19"/>
      <c r="G212" s="19"/>
      <c r="H212" s="26"/>
      <c r="I212" s="5" t="s">
        <v>233</v>
      </c>
      <c r="J212" s="94" t="s">
        <v>234</v>
      </c>
      <c r="K212" s="95"/>
      <c r="L212" s="26"/>
      <c r="M212" s="34"/>
      <c r="N212" s="34">
        <v>15000</v>
      </c>
    </row>
    <row r="213" spans="2:15" x14ac:dyDescent="0.25">
      <c r="B213" s="4">
        <v>152</v>
      </c>
      <c r="C213" s="6" t="s">
        <v>170</v>
      </c>
      <c r="D213" s="39" t="s">
        <v>171</v>
      </c>
      <c r="E213" s="20"/>
      <c r="F213" s="20"/>
      <c r="G213" s="20">
        <v>4000</v>
      </c>
      <c r="H213" s="27"/>
      <c r="I213" s="6" t="s">
        <v>170</v>
      </c>
      <c r="J213" s="9" t="s">
        <v>226</v>
      </c>
      <c r="K213" s="6"/>
      <c r="L213" s="27"/>
      <c r="M213" s="35"/>
      <c r="N213" s="35">
        <v>39.9</v>
      </c>
    </row>
    <row r="214" spans="2:15" x14ac:dyDescent="0.25">
      <c r="B214" s="3">
        <v>153</v>
      </c>
      <c r="C214" s="6" t="s">
        <v>172</v>
      </c>
      <c r="D214" s="9" t="s">
        <v>11</v>
      </c>
      <c r="E214" s="20">
        <v>400</v>
      </c>
      <c r="F214" s="20"/>
      <c r="G214" s="20"/>
      <c r="H214" s="27"/>
      <c r="I214" s="6"/>
      <c r="J214" s="9"/>
      <c r="K214" s="6"/>
      <c r="L214" s="27"/>
      <c r="M214" s="35"/>
      <c r="N214" s="35"/>
    </row>
    <row r="215" spans="2:15" x14ac:dyDescent="0.25">
      <c r="B215" s="4">
        <v>154</v>
      </c>
      <c r="C215" s="6"/>
      <c r="D215" s="9" t="s">
        <v>173</v>
      </c>
      <c r="E215" s="20"/>
      <c r="F215" s="20"/>
      <c r="G215" s="20">
        <v>3000</v>
      </c>
      <c r="H215" s="27"/>
      <c r="I215" s="6"/>
      <c r="J215" s="9"/>
      <c r="K215" s="6"/>
      <c r="L215" s="27"/>
      <c r="M215" s="35"/>
      <c r="N215" s="35"/>
    </row>
    <row r="216" spans="2:15" x14ac:dyDescent="0.25">
      <c r="B216" s="3">
        <v>155</v>
      </c>
      <c r="C216" s="6"/>
      <c r="D216" s="39" t="s">
        <v>174</v>
      </c>
      <c r="E216" s="20">
        <v>1000</v>
      </c>
      <c r="F216" s="20"/>
      <c r="G216" s="20"/>
      <c r="H216" s="27"/>
      <c r="I216" s="6" t="s">
        <v>235</v>
      </c>
      <c r="J216" s="9" t="s">
        <v>236</v>
      </c>
      <c r="K216" s="6"/>
      <c r="L216" s="27"/>
      <c r="M216" s="35"/>
      <c r="N216" s="35">
        <v>1700</v>
      </c>
    </row>
    <row r="217" spans="2:15" x14ac:dyDescent="0.25">
      <c r="B217" s="4">
        <v>156</v>
      </c>
      <c r="C217" s="6" t="s">
        <v>175</v>
      </c>
      <c r="D217" s="9" t="s">
        <v>176</v>
      </c>
      <c r="E217" s="20">
        <v>2300</v>
      </c>
      <c r="F217" s="20"/>
      <c r="G217" s="20"/>
      <c r="H217" s="27"/>
      <c r="I217" s="6"/>
      <c r="J217" s="9"/>
      <c r="K217" s="6"/>
      <c r="L217" s="27"/>
      <c r="M217" s="35"/>
      <c r="N217" s="35"/>
    </row>
    <row r="218" spans="2:15" x14ac:dyDescent="0.25">
      <c r="B218" s="3">
        <v>157</v>
      </c>
      <c r="C218" s="6" t="s">
        <v>177</v>
      </c>
      <c r="D218" s="39" t="s">
        <v>11</v>
      </c>
      <c r="E218" s="20">
        <v>300</v>
      </c>
      <c r="F218" s="20"/>
      <c r="G218" s="20"/>
      <c r="H218" s="27"/>
      <c r="I218" s="6"/>
      <c r="J218" s="9"/>
      <c r="K218" s="6"/>
      <c r="L218" s="27"/>
      <c r="M218" s="35"/>
      <c r="N218" s="35"/>
    </row>
    <row r="219" spans="2:15" x14ac:dyDescent="0.25">
      <c r="B219" s="4">
        <v>158</v>
      </c>
      <c r="C219" s="6" t="s">
        <v>178</v>
      </c>
      <c r="D219" s="9" t="s">
        <v>11</v>
      </c>
      <c r="E219" s="20">
        <v>200</v>
      </c>
      <c r="F219" s="20"/>
      <c r="G219" s="20"/>
      <c r="H219" s="27"/>
      <c r="I219" s="6"/>
      <c r="J219" s="9"/>
      <c r="K219" s="6"/>
      <c r="L219" s="27"/>
      <c r="M219" s="35"/>
      <c r="N219" s="35"/>
    </row>
    <row r="220" spans="2:15" x14ac:dyDescent="0.25">
      <c r="B220" s="3">
        <v>159</v>
      </c>
      <c r="C220" s="6" t="s">
        <v>179</v>
      </c>
      <c r="D220" s="9" t="s">
        <v>11</v>
      </c>
      <c r="E220" s="20">
        <v>1000</v>
      </c>
      <c r="F220" s="20"/>
      <c r="G220" s="20"/>
      <c r="H220" s="27"/>
      <c r="I220" s="6"/>
      <c r="J220" s="9"/>
      <c r="K220" s="6"/>
      <c r="L220" s="27"/>
      <c r="M220" s="35"/>
      <c r="N220" s="35"/>
    </row>
    <row r="221" spans="2:15" x14ac:dyDescent="0.25">
      <c r="B221" s="4">
        <v>160</v>
      </c>
      <c r="C221" s="6" t="s">
        <v>180</v>
      </c>
      <c r="D221" s="9" t="s">
        <v>11</v>
      </c>
      <c r="E221" s="20">
        <v>700</v>
      </c>
      <c r="F221" s="20"/>
      <c r="G221" s="20"/>
      <c r="H221" s="27"/>
      <c r="I221" s="6"/>
      <c r="J221" s="9"/>
      <c r="K221" s="6"/>
      <c r="L221" s="27"/>
      <c r="M221" s="35"/>
      <c r="N221" s="35"/>
    </row>
    <row r="222" spans="2:15" x14ac:dyDescent="0.25">
      <c r="B222" s="3">
        <v>161</v>
      </c>
      <c r="C222" s="6" t="s">
        <v>181</v>
      </c>
      <c r="D222" s="39" t="s">
        <v>11</v>
      </c>
      <c r="E222" s="20">
        <v>100</v>
      </c>
      <c r="F222" s="20">
        <v>600.26</v>
      </c>
      <c r="G222" s="20"/>
      <c r="H222" s="27"/>
      <c r="I222" s="6" t="s">
        <v>274</v>
      </c>
      <c r="J222" s="9" t="s">
        <v>254</v>
      </c>
      <c r="K222" s="6">
        <v>0.9</v>
      </c>
      <c r="L222" s="27"/>
      <c r="M222" s="35"/>
      <c r="N222" s="35"/>
      <c r="O222" s="1" t="s">
        <v>275</v>
      </c>
    </row>
    <row r="223" spans="2:15" x14ac:dyDescent="0.25">
      <c r="B223" s="4">
        <v>162</v>
      </c>
      <c r="C223" s="6" t="s">
        <v>182</v>
      </c>
      <c r="D223" s="9" t="s">
        <v>11</v>
      </c>
      <c r="E223" s="20">
        <v>70</v>
      </c>
      <c r="F223" s="20"/>
      <c r="G223" s="20"/>
      <c r="H223" s="27"/>
      <c r="I223" s="6"/>
      <c r="J223" s="9"/>
      <c r="K223" s="6"/>
      <c r="L223" s="27"/>
      <c r="M223" s="35"/>
      <c r="N223" s="35"/>
    </row>
    <row r="224" spans="2:15" x14ac:dyDescent="0.25">
      <c r="B224" s="3">
        <v>163</v>
      </c>
      <c r="C224" s="6"/>
      <c r="D224" s="9" t="s">
        <v>183</v>
      </c>
      <c r="E224" s="20">
        <v>2000</v>
      </c>
      <c r="F224" s="20"/>
      <c r="G224" s="20"/>
      <c r="H224" s="27"/>
      <c r="I224" s="6"/>
      <c r="J224" s="9"/>
      <c r="K224" s="6"/>
      <c r="L224" s="27"/>
      <c r="M224" s="35"/>
      <c r="N224" s="35"/>
    </row>
    <row r="225" spans="2:14" x14ac:dyDescent="0.25">
      <c r="B225" s="4">
        <v>164</v>
      </c>
      <c r="C225" s="6" t="s">
        <v>184</v>
      </c>
      <c r="D225" s="39" t="s">
        <v>11</v>
      </c>
      <c r="E225" s="20">
        <v>400</v>
      </c>
      <c r="F225" s="20"/>
      <c r="G225" s="20"/>
      <c r="H225" s="27"/>
      <c r="I225" s="6"/>
      <c r="J225" s="9"/>
      <c r="K225" s="6"/>
      <c r="L225" s="27"/>
      <c r="M225" s="35"/>
      <c r="N225" s="35"/>
    </row>
    <row r="226" spans="2:14" x14ac:dyDescent="0.25">
      <c r="B226" s="3">
        <v>165</v>
      </c>
      <c r="C226" s="6" t="s">
        <v>185</v>
      </c>
      <c r="D226" s="9" t="s">
        <v>11</v>
      </c>
      <c r="E226" s="20">
        <v>200</v>
      </c>
      <c r="F226" s="20"/>
      <c r="G226" s="20"/>
      <c r="H226" s="27"/>
      <c r="I226" s="6" t="s">
        <v>185</v>
      </c>
      <c r="J226" s="9" t="s">
        <v>237</v>
      </c>
      <c r="K226" s="6"/>
      <c r="L226" s="27"/>
      <c r="M226" s="35"/>
      <c r="N226" s="35">
        <v>8000</v>
      </c>
    </row>
    <row r="227" spans="2:14" x14ac:dyDescent="0.25">
      <c r="B227" s="4">
        <v>166</v>
      </c>
      <c r="C227" s="6"/>
      <c r="D227" s="9" t="s">
        <v>186</v>
      </c>
      <c r="E227" s="20">
        <v>18000</v>
      </c>
      <c r="F227" s="20"/>
      <c r="G227" s="20"/>
      <c r="H227" s="27"/>
      <c r="I227" s="6"/>
      <c r="J227" s="9"/>
      <c r="K227" s="6"/>
      <c r="L227" s="27" t="s">
        <v>12</v>
      </c>
      <c r="M227" s="35"/>
      <c r="N227" s="35"/>
    </row>
    <row r="228" spans="2:14" x14ac:dyDescent="0.25">
      <c r="B228" s="3">
        <v>167</v>
      </c>
      <c r="C228" s="6" t="s">
        <v>187</v>
      </c>
      <c r="D228" s="9" t="s">
        <v>11</v>
      </c>
      <c r="E228" s="20">
        <v>200</v>
      </c>
      <c r="F228" s="20"/>
      <c r="G228" s="20"/>
      <c r="H228" s="27"/>
      <c r="I228" s="6" t="s">
        <v>187</v>
      </c>
      <c r="J228" s="9" t="s">
        <v>227</v>
      </c>
      <c r="K228" s="6"/>
      <c r="L228" s="27"/>
      <c r="M228" s="35"/>
      <c r="N228" s="35">
        <v>42.6</v>
      </c>
    </row>
    <row r="229" spans="2:14" x14ac:dyDescent="0.25">
      <c r="B229" s="4">
        <v>168</v>
      </c>
      <c r="C229" s="6" t="s">
        <v>188</v>
      </c>
      <c r="D229" s="9" t="s">
        <v>189</v>
      </c>
      <c r="E229" s="20">
        <v>20000</v>
      </c>
      <c r="F229" s="20"/>
      <c r="G229" s="20"/>
      <c r="H229" s="27"/>
      <c r="I229" s="6"/>
      <c r="J229" s="9"/>
      <c r="K229" s="6"/>
      <c r="L229" s="27"/>
      <c r="M229" s="35"/>
      <c r="N229" s="35"/>
    </row>
    <row r="230" spans="2:14" x14ac:dyDescent="0.25">
      <c r="B230" s="3">
        <v>169</v>
      </c>
      <c r="C230" s="6"/>
      <c r="D230" s="9" t="s">
        <v>174</v>
      </c>
      <c r="E230" s="20">
        <v>1000</v>
      </c>
      <c r="F230" s="20"/>
      <c r="G230" s="20"/>
      <c r="H230" s="27"/>
      <c r="I230" s="6"/>
      <c r="J230" s="9"/>
      <c r="K230" s="6"/>
      <c r="L230" s="27"/>
      <c r="M230" s="35"/>
      <c r="N230" s="35"/>
    </row>
    <row r="231" spans="2:14" x14ac:dyDescent="0.25">
      <c r="B231" s="4">
        <v>170</v>
      </c>
      <c r="C231" s="6" t="s">
        <v>190</v>
      </c>
      <c r="D231" s="39" t="s">
        <v>191</v>
      </c>
      <c r="E231" s="20">
        <v>2300</v>
      </c>
      <c r="F231" s="20"/>
      <c r="G231" s="20"/>
      <c r="H231" s="27"/>
      <c r="I231" s="6"/>
      <c r="J231" s="9"/>
      <c r="K231" s="6"/>
      <c r="L231" s="27"/>
      <c r="M231" s="35"/>
      <c r="N231" s="35"/>
    </row>
    <row r="232" spans="2:14" x14ac:dyDescent="0.25">
      <c r="B232" s="3">
        <v>171</v>
      </c>
      <c r="C232" s="6" t="s">
        <v>192</v>
      </c>
      <c r="D232" s="39" t="s">
        <v>11</v>
      </c>
      <c r="E232" s="20">
        <v>250</v>
      </c>
      <c r="F232" s="20"/>
      <c r="G232" s="20"/>
      <c r="H232" s="27"/>
      <c r="I232" s="6"/>
      <c r="J232" s="9"/>
      <c r="K232" s="6"/>
      <c r="L232" s="27"/>
      <c r="M232" s="35"/>
      <c r="N232" s="35"/>
    </row>
    <row r="233" spans="2:14" x14ac:dyDescent="0.25">
      <c r="B233" s="4">
        <v>172</v>
      </c>
      <c r="C233" s="42" t="s">
        <v>193</v>
      </c>
      <c r="D233" s="39" t="s">
        <v>11</v>
      </c>
      <c r="E233" s="20">
        <v>100</v>
      </c>
      <c r="F233" s="20"/>
      <c r="G233" s="20"/>
      <c r="H233" s="27"/>
      <c r="I233" s="6"/>
      <c r="J233" s="9"/>
      <c r="K233" s="6"/>
      <c r="L233" s="27"/>
      <c r="M233" s="35"/>
      <c r="N233" s="35"/>
    </row>
    <row r="234" spans="2:14" x14ac:dyDescent="0.25">
      <c r="B234" s="3">
        <v>173</v>
      </c>
      <c r="C234" s="42" t="s">
        <v>195</v>
      </c>
      <c r="D234" s="39" t="s">
        <v>194</v>
      </c>
      <c r="E234" s="20">
        <v>5000</v>
      </c>
      <c r="F234" s="20"/>
      <c r="G234" s="20"/>
      <c r="H234" s="27"/>
      <c r="I234" s="6"/>
      <c r="J234" s="9"/>
      <c r="K234" s="6"/>
      <c r="L234" s="27"/>
      <c r="M234" s="35"/>
      <c r="N234" s="35"/>
    </row>
    <row r="235" spans="2:14" x14ac:dyDescent="0.25">
      <c r="B235" s="4">
        <v>174</v>
      </c>
      <c r="C235" s="6" t="s">
        <v>196</v>
      </c>
      <c r="D235" s="39" t="s">
        <v>11</v>
      </c>
      <c r="E235" s="20">
        <v>500</v>
      </c>
      <c r="F235" s="20"/>
      <c r="G235" s="20"/>
      <c r="H235" s="27"/>
      <c r="I235" s="6"/>
      <c r="J235" s="9"/>
      <c r="K235" s="6"/>
      <c r="L235" s="27"/>
      <c r="M235" s="35"/>
      <c r="N235" s="35"/>
    </row>
    <row r="236" spans="2:14" ht="16.5" thickBot="1" x14ac:dyDescent="0.3">
      <c r="B236" s="3">
        <v>175</v>
      </c>
      <c r="C236" s="7" t="s">
        <v>197</v>
      </c>
      <c r="D236" s="10" t="s">
        <v>11</v>
      </c>
      <c r="E236" s="22">
        <v>140</v>
      </c>
      <c r="F236" s="22"/>
      <c r="G236" s="22"/>
      <c r="H236" s="29"/>
      <c r="I236" s="7"/>
      <c r="J236" s="10"/>
      <c r="K236" s="96"/>
      <c r="L236" s="29"/>
      <c r="M236" s="37"/>
      <c r="N236" s="37"/>
    </row>
    <row r="237" spans="2:14" ht="16.5" thickBot="1" x14ac:dyDescent="0.3">
      <c r="B237" s="156" t="s">
        <v>9</v>
      </c>
      <c r="C237" s="157"/>
      <c r="D237" s="158"/>
      <c r="E237" s="21">
        <f>SUM(E212:E236)+E203</f>
        <v>1552505.54</v>
      </c>
      <c r="F237" s="21">
        <f>SUM(F212:F236)+F203</f>
        <v>243992.7</v>
      </c>
      <c r="G237" s="21">
        <f>SUM(G212:G236)+G203</f>
        <v>15000</v>
      </c>
      <c r="H237" s="28">
        <f>SUM(H212:H236)+H203</f>
        <v>10628.31</v>
      </c>
      <c r="I237" s="156" t="s">
        <v>10</v>
      </c>
      <c r="J237" s="157"/>
      <c r="K237" s="76">
        <f>SUM(K212:K236)+K203</f>
        <v>224.88999999999996</v>
      </c>
      <c r="L237" s="21">
        <f>SUM(L212:L236)+L203</f>
        <v>0</v>
      </c>
      <c r="M237" s="21">
        <f>SUM(M212:M236)+M203</f>
        <v>12.68</v>
      </c>
      <c r="N237" s="28">
        <f>SUM(N212:N236)+N203</f>
        <v>47693.100000000006</v>
      </c>
    </row>
    <row r="238" spans="2:14" ht="6" customHeight="1" x14ac:dyDescent="0.25"/>
    <row r="239" spans="2:14" ht="6" customHeight="1" thickBot="1" x14ac:dyDescent="0.3"/>
    <row r="240" spans="2:14" ht="18.75" x14ac:dyDescent="0.25">
      <c r="B240" s="11"/>
      <c r="C240" s="12"/>
      <c r="D240" s="12"/>
      <c r="E240" s="159" t="s">
        <v>13</v>
      </c>
      <c r="F240" s="160"/>
      <c r="G240" s="160"/>
      <c r="H240" s="160"/>
      <c r="I240" s="160"/>
      <c r="J240" s="160"/>
      <c r="K240" s="160"/>
      <c r="L240" s="160"/>
      <c r="M240" s="160"/>
      <c r="N240" s="161"/>
    </row>
    <row r="241" spans="2:16" ht="18.75" x14ac:dyDescent="0.25">
      <c r="B241" s="13"/>
      <c r="C241" s="14"/>
      <c r="D241" s="14"/>
      <c r="E241" s="162"/>
      <c r="F241" s="163"/>
      <c r="G241" s="163"/>
      <c r="H241" s="163"/>
      <c r="I241" s="163"/>
      <c r="J241" s="163"/>
      <c r="K241" s="163"/>
      <c r="L241" s="163"/>
      <c r="M241" s="163"/>
      <c r="N241" s="164"/>
    </row>
    <row r="242" spans="2:16" ht="19.5" thickBot="1" x14ac:dyDescent="0.3">
      <c r="B242" s="15"/>
      <c r="C242" s="16"/>
      <c r="D242" s="16"/>
      <c r="E242" s="165"/>
      <c r="F242" s="166"/>
      <c r="G242" s="166"/>
      <c r="H242" s="166"/>
      <c r="I242" s="166"/>
      <c r="J242" s="166"/>
      <c r="K242" s="166"/>
      <c r="L242" s="166"/>
      <c r="M242" s="166"/>
      <c r="N242" s="167"/>
    </row>
    <row r="243" spans="2:16" ht="16.5" thickBot="1" x14ac:dyDescent="0.3">
      <c r="B243" s="168" t="s">
        <v>3</v>
      </c>
      <c r="C243" s="169"/>
      <c r="D243" s="169"/>
      <c r="E243" s="169"/>
      <c r="F243" s="169"/>
      <c r="G243" s="169"/>
      <c r="H243" s="170"/>
      <c r="I243" s="171" t="s">
        <v>8</v>
      </c>
      <c r="J243" s="172"/>
      <c r="K243" s="172"/>
      <c r="L243" s="172"/>
      <c r="M243" s="173"/>
      <c r="N243" s="174"/>
    </row>
    <row r="244" spans="2:16" ht="16.5" thickBot="1" x14ac:dyDescent="0.3">
      <c r="B244" s="175" t="s">
        <v>0</v>
      </c>
      <c r="C244" s="177" t="s">
        <v>1</v>
      </c>
      <c r="D244" s="179" t="s">
        <v>2</v>
      </c>
      <c r="E244" s="187" t="s">
        <v>4</v>
      </c>
      <c r="F244" s="188"/>
      <c r="G244" s="56"/>
      <c r="H244" s="61" t="s">
        <v>7</v>
      </c>
      <c r="I244" s="183" t="s">
        <v>1</v>
      </c>
      <c r="J244" s="185" t="s">
        <v>2</v>
      </c>
      <c r="K244" s="72"/>
      <c r="L244" s="31" t="s">
        <v>4</v>
      </c>
      <c r="M244" s="75"/>
      <c r="N244" s="31" t="s">
        <v>7</v>
      </c>
    </row>
    <row r="245" spans="2:16" ht="16.5" thickBot="1" x14ac:dyDescent="0.3">
      <c r="B245" s="176"/>
      <c r="C245" s="178"/>
      <c r="D245" s="180"/>
      <c r="E245" s="18" t="s">
        <v>5</v>
      </c>
      <c r="F245" s="24" t="s">
        <v>6</v>
      </c>
      <c r="G245" s="60" t="s">
        <v>17</v>
      </c>
      <c r="H245" s="25" t="s">
        <v>18</v>
      </c>
      <c r="I245" s="184"/>
      <c r="J245" s="186"/>
      <c r="K245" s="71" t="s">
        <v>18</v>
      </c>
      <c r="L245" s="32" t="s">
        <v>5</v>
      </c>
      <c r="M245" s="33" t="s">
        <v>18</v>
      </c>
      <c r="N245" s="33" t="s">
        <v>5</v>
      </c>
    </row>
    <row r="246" spans="2:16" x14ac:dyDescent="0.25">
      <c r="B246" s="3">
        <v>176</v>
      </c>
      <c r="C246" s="6" t="s">
        <v>198</v>
      </c>
      <c r="D246" s="39" t="s">
        <v>11</v>
      </c>
      <c r="E246" s="20">
        <v>930</v>
      </c>
      <c r="F246" s="20"/>
      <c r="G246" s="20"/>
      <c r="H246" s="27"/>
      <c r="I246" s="5"/>
      <c r="J246" s="8"/>
      <c r="K246" s="5"/>
      <c r="L246" s="53"/>
      <c r="M246" s="74"/>
      <c r="N246" s="34"/>
    </row>
    <row r="247" spans="2:16" x14ac:dyDescent="0.25">
      <c r="B247" s="4">
        <v>177</v>
      </c>
      <c r="C247" s="6" t="s">
        <v>199</v>
      </c>
      <c r="D247" s="9" t="s">
        <v>11</v>
      </c>
      <c r="E247" s="20">
        <v>1150</v>
      </c>
      <c r="F247" s="20"/>
      <c r="G247" s="20">
        <v>50</v>
      </c>
      <c r="H247" s="27"/>
      <c r="I247" s="6"/>
      <c r="J247" s="9"/>
      <c r="K247" s="6"/>
      <c r="L247" s="27"/>
      <c r="M247" s="35"/>
      <c r="N247" s="35"/>
    </row>
    <row r="248" spans="2:16" x14ac:dyDescent="0.25">
      <c r="B248" s="3">
        <v>178</v>
      </c>
      <c r="C248" s="6" t="s">
        <v>200</v>
      </c>
      <c r="D248" s="39" t="s">
        <v>201</v>
      </c>
      <c r="E248" s="20">
        <v>1000</v>
      </c>
      <c r="F248" s="20"/>
      <c r="G248" s="20"/>
      <c r="H248" s="27"/>
      <c r="I248" s="6"/>
      <c r="J248" s="9"/>
      <c r="K248" s="6"/>
      <c r="L248" s="27"/>
      <c r="M248" s="35"/>
      <c r="N248" s="35"/>
    </row>
    <row r="249" spans="2:16" x14ac:dyDescent="0.25">
      <c r="B249" s="4">
        <v>179</v>
      </c>
      <c r="C249" s="6"/>
      <c r="D249" s="9" t="s">
        <v>202</v>
      </c>
      <c r="E249" s="20">
        <v>5000</v>
      </c>
      <c r="F249" s="20"/>
      <c r="G249" s="20"/>
      <c r="H249" s="27"/>
      <c r="I249" s="6"/>
      <c r="J249" s="9"/>
      <c r="K249" s="6"/>
      <c r="L249" s="47"/>
      <c r="M249" s="73"/>
      <c r="N249" s="35"/>
      <c r="P249" s="1" t="s">
        <v>12</v>
      </c>
    </row>
    <row r="250" spans="2:16" x14ac:dyDescent="0.25">
      <c r="B250" s="3">
        <v>180</v>
      </c>
      <c r="C250" s="6" t="s">
        <v>203</v>
      </c>
      <c r="D250" s="9" t="s">
        <v>11</v>
      </c>
      <c r="E250" s="20">
        <v>1699.8</v>
      </c>
      <c r="F250" s="20"/>
      <c r="G250" s="20"/>
      <c r="H250" s="27"/>
      <c r="I250" s="6"/>
      <c r="J250" s="9"/>
      <c r="K250" s="6"/>
      <c r="L250" s="27"/>
      <c r="M250" s="35"/>
      <c r="N250" s="35"/>
    </row>
    <row r="251" spans="2:16" x14ac:dyDescent="0.25">
      <c r="B251" s="4">
        <v>181</v>
      </c>
      <c r="C251" s="6"/>
      <c r="D251" s="39" t="s">
        <v>204</v>
      </c>
      <c r="E251" s="20">
        <v>1000</v>
      </c>
      <c r="F251" s="20"/>
      <c r="G251" s="20"/>
      <c r="H251" s="27"/>
      <c r="I251" s="6"/>
      <c r="J251" s="9"/>
      <c r="K251" s="6"/>
      <c r="L251" s="27"/>
      <c r="M251" s="35"/>
      <c r="N251" s="35"/>
    </row>
    <row r="252" spans="2:16" x14ac:dyDescent="0.25">
      <c r="B252" s="3">
        <v>182</v>
      </c>
      <c r="C252" s="6"/>
      <c r="D252" s="39" t="s">
        <v>205</v>
      </c>
      <c r="E252" s="20">
        <v>500</v>
      </c>
      <c r="F252" s="20"/>
      <c r="G252" s="20"/>
      <c r="H252" s="27"/>
      <c r="I252" s="6"/>
      <c r="J252" s="9"/>
      <c r="K252" s="6"/>
      <c r="L252" s="27"/>
      <c r="M252" s="35"/>
      <c r="N252" s="35"/>
    </row>
    <row r="253" spans="2:16" x14ac:dyDescent="0.25">
      <c r="B253" s="4">
        <v>183</v>
      </c>
      <c r="C253" s="6"/>
      <c r="D253" s="39" t="s">
        <v>206</v>
      </c>
      <c r="E253" s="20">
        <v>500</v>
      </c>
      <c r="F253" s="20"/>
      <c r="G253" s="20"/>
      <c r="H253" s="27"/>
      <c r="I253" s="6"/>
      <c r="J253" s="9"/>
      <c r="K253" s="6"/>
      <c r="L253" s="27"/>
      <c r="M253" s="35"/>
      <c r="N253" s="35"/>
    </row>
    <row r="254" spans="2:16" x14ac:dyDescent="0.25">
      <c r="B254" s="3">
        <v>184</v>
      </c>
      <c r="C254" s="42" t="s">
        <v>207</v>
      </c>
      <c r="D254" s="9" t="s">
        <v>11</v>
      </c>
      <c r="E254" s="20"/>
      <c r="F254" s="20"/>
      <c r="G254" s="20">
        <v>100</v>
      </c>
      <c r="H254" s="27"/>
      <c r="I254" s="6" t="s">
        <v>207</v>
      </c>
      <c r="J254" s="9" t="s">
        <v>214</v>
      </c>
      <c r="K254" s="6"/>
      <c r="L254" s="27">
        <v>215000</v>
      </c>
      <c r="M254" s="35"/>
      <c r="N254" s="35"/>
    </row>
    <row r="255" spans="2:16" x14ac:dyDescent="0.25">
      <c r="B255" s="4">
        <v>185</v>
      </c>
      <c r="C255" s="6" t="s">
        <v>208</v>
      </c>
      <c r="D255" s="9" t="s">
        <v>209</v>
      </c>
      <c r="E255" s="20">
        <v>3.91</v>
      </c>
      <c r="F255" s="20"/>
      <c r="G255" s="20"/>
      <c r="H255" s="27"/>
      <c r="I255" s="6" t="s">
        <v>210</v>
      </c>
      <c r="J255" s="63" t="s">
        <v>211</v>
      </c>
      <c r="K255" s="89"/>
      <c r="L255" s="27"/>
      <c r="M255" s="35"/>
      <c r="N255" s="35">
        <v>63.1</v>
      </c>
    </row>
    <row r="256" spans="2:16" x14ac:dyDescent="0.25">
      <c r="B256" s="3">
        <v>186</v>
      </c>
      <c r="C256" s="6" t="s">
        <v>212</v>
      </c>
      <c r="D256" s="9" t="s">
        <v>213</v>
      </c>
      <c r="E256" s="20">
        <v>250000</v>
      </c>
      <c r="F256" s="20"/>
      <c r="G256" s="20"/>
      <c r="H256" s="27" t="s">
        <v>12</v>
      </c>
      <c r="I256" s="6"/>
      <c r="J256" s="9"/>
      <c r="K256" s="6"/>
      <c r="L256" s="27"/>
      <c r="M256" s="35"/>
      <c r="N256" s="35"/>
    </row>
    <row r="257" spans="2:14" x14ac:dyDescent="0.25">
      <c r="B257" s="4">
        <v>187</v>
      </c>
      <c r="C257" s="6" t="s">
        <v>215</v>
      </c>
      <c r="D257" s="9" t="s">
        <v>11</v>
      </c>
      <c r="E257" s="20">
        <v>292</v>
      </c>
      <c r="F257" s="20"/>
      <c r="G257" s="20"/>
      <c r="H257" s="27"/>
      <c r="I257" s="6"/>
      <c r="J257" s="9"/>
      <c r="K257" s="6"/>
      <c r="L257" s="27"/>
      <c r="M257" s="35"/>
      <c r="N257" s="35"/>
    </row>
    <row r="258" spans="2:14" x14ac:dyDescent="0.25">
      <c r="B258" s="3">
        <v>188</v>
      </c>
      <c r="C258" s="6" t="s">
        <v>216</v>
      </c>
      <c r="D258" s="39" t="s">
        <v>239</v>
      </c>
      <c r="E258" s="20">
        <v>3000</v>
      </c>
      <c r="F258" s="20"/>
      <c r="G258" s="20"/>
      <c r="H258" s="27"/>
      <c r="I258" s="6"/>
      <c r="J258" s="9"/>
      <c r="K258" s="6"/>
      <c r="L258" s="27"/>
      <c r="M258" s="35"/>
      <c r="N258" s="35"/>
    </row>
    <row r="259" spans="2:14" x14ac:dyDescent="0.25">
      <c r="B259" s="4">
        <v>189</v>
      </c>
      <c r="C259" s="6"/>
      <c r="D259" s="9" t="s">
        <v>217</v>
      </c>
      <c r="E259" s="20">
        <v>2500</v>
      </c>
      <c r="F259" s="20"/>
      <c r="G259" s="20"/>
      <c r="H259" s="27"/>
      <c r="I259" s="6"/>
      <c r="J259" s="9"/>
      <c r="K259" s="6"/>
      <c r="L259" s="27"/>
      <c r="M259" s="35"/>
      <c r="N259" s="35"/>
    </row>
    <row r="260" spans="2:14" x14ac:dyDescent="0.25">
      <c r="B260" s="3">
        <v>190</v>
      </c>
      <c r="C260" s="6" t="s">
        <v>218</v>
      </c>
      <c r="D260" s="39" t="s">
        <v>219</v>
      </c>
      <c r="E260" s="20">
        <v>910</v>
      </c>
      <c r="F260" s="20"/>
      <c r="G260" s="20"/>
      <c r="H260" s="27"/>
      <c r="I260" s="6"/>
      <c r="J260" s="9"/>
      <c r="K260" s="6"/>
      <c r="L260" s="27"/>
      <c r="M260" s="35"/>
      <c r="N260" s="35"/>
    </row>
    <row r="261" spans="2:14" ht="15.75" customHeight="1" x14ac:dyDescent="0.25">
      <c r="B261" s="4">
        <v>191</v>
      </c>
      <c r="C261" s="6" t="s">
        <v>220</v>
      </c>
      <c r="D261" s="39" t="s">
        <v>221</v>
      </c>
      <c r="E261" s="20">
        <v>3050</v>
      </c>
      <c r="F261" s="20"/>
      <c r="G261" s="20"/>
      <c r="H261" s="27"/>
      <c r="I261" s="6"/>
      <c r="J261" s="9"/>
      <c r="K261" s="6"/>
      <c r="L261" s="27"/>
      <c r="M261" s="35"/>
      <c r="N261" s="35"/>
    </row>
    <row r="262" spans="2:14" x14ac:dyDescent="0.25">
      <c r="B262" s="3">
        <v>192</v>
      </c>
      <c r="C262" s="6" t="s">
        <v>222</v>
      </c>
      <c r="D262" s="39" t="s">
        <v>223</v>
      </c>
      <c r="E262" s="20">
        <v>1000</v>
      </c>
      <c r="F262" s="20"/>
      <c r="G262" s="20"/>
      <c r="H262" s="27"/>
      <c r="I262" s="6"/>
      <c r="J262" s="9"/>
      <c r="K262" s="6"/>
      <c r="L262" s="27"/>
      <c r="M262" s="35"/>
      <c r="N262" s="35"/>
    </row>
    <row r="263" spans="2:14" x14ac:dyDescent="0.25">
      <c r="B263" s="4">
        <v>193</v>
      </c>
      <c r="C263" s="6" t="s">
        <v>224</v>
      </c>
      <c r="D263" s="39" t="s">
        <v>282</v>
      </c>
      <c r="E263" s="20">
        <v>2000</v>
      </c>
      <c r="F263" s="20"/>
      <c r="G263" s="20"/>
      <c r="H263" s="27"/>
      <c r="I263" s="6"/>
      <c r="J263" s="9"/>
      <c r="K263" s="6"/>
      <c r="L263" s="27"/>
      <c r="M263" s="35"/>
      <c r="N263" s="35"/>
    </row>
    <row r="264" spans="2:14" x14ac:dyDescent="0.25">
      <c r="B264" s="3">
        <v>194</v>
      </c>
      <c r="C264" s="6" t="s">
        <v>283</v>
      </c>
      <c r="D264" s="39" t="s">
        <v>11</v>
      </c>
      <c r="E264" s="20">
        <v>500</v>
      </c>
      <c r="F264" s="20"/>
      <c r="G264" s="20"/>
      <c r="H264" s="27"/>
      <c r="I264" s="6" t="s">
        <v>309</v>
      </c>
      <c r="J264" s="63" t="s">
        <v>307</v>
      </c>
      <c r="K264" s="6"/>
      <c r="L264" s="27"/>
      <c r="M264" s="35"/>
      <c r="N264" s="35">
        <v>46</v>
      </c>
    </row>
    <row r="265" spans="2:14" x14ac:dyDescent="0.25">
      <c r="B265" s="4">
        <v>195</v>
      </c>
      <c r="C265" s="6" t="s">
        <v>284</v>
      </c>
      <c r="D265" s="9" t="s">
        <v>285</v>
      </c>
      <c r="E265" s="20">
        <v>3000</v>
      </c>
      <c r="F265" s="20"/>
      <c r="G265" s="20"/>
      <c r="H265" s="27"/>
      <c r="I265" s="6"/>
      <c r="J265" s="9"/>
      <c r="K265" s="6"/>
      <c r="L265" s="27"/>
      <c r="M265" s="35"/>
      <c r="N265" s="35"/>
    </row>
    <row r="266" spans="2:14" x14ac:dyDescent="0.25">
      <c r="B266" s="3">
        <v>196</v>
      </c>
      <c r="C266" s="6" t="s">
        <v>286</v>
      </c>
      <c r="D266" s="9" t="s">
        <v>11</v>
      </c>
      <c r="E266" s="20">
        <v>200</v>
      </c>
      <c r="F266" s="20"/>
      <c r="G266" s="20"/>
      <c r="H266" s="27"/>
      <c r="I266" s="6"/>
      <c r="J266" s="9"/>
      <c r="K266" s="6"/>
      <c r="L266" s="27"/>
      <c r="M266" s="35"/>
      <c r="N266" s="35"/>
    </row>
    <row r="267" spans="2:14" ht="15.75" customHeight="1" x14ac:dyDescent="0.25">
      <c r="B267" s="4">
        <v>197</v>
      </c>
      <c r="C267" s="6" t="s">
        <v>287</v>
      </c>
      <c r="D267" s="54" t="s">
        <v>288</v>
      </c>
      <c r="E267" s="20">
        <v>6690</v>
      </c>
      <c r="F267" s="20"/>
      <c r="G267" s="20"/>
      <c r="H267" s="27"/>
      <c r="I267" s="6"/>
      <c r="J267" s="9"/>
      <c r="K267" s="6"/>
      <c r="L267" s="27"/>
      <c r="M267" s="35"/>
      <c r="N267" s="35"/>
    </row>
    <row r="268" spans="2:14" x14ac:dyDescent="0.25">
      <c r="B268" s="3">
        <v>198</v>
      </c>
      <c r="C268" s="6" t="s">
        <v>289</v>
      </c>
      <c r="D268" s="39" t="s">
        <v>11</v>
      </c>
      <c r="E268" s="20">
        <v>280</v>
      </c>
      <c r="F268" s="20"/>
      <c r="G268" s="20"/>
      <c r="H268" s="27"/>
      <c r="I268" s="6" t="s">
        <v>305</v>
      </c>
      <c r="J268" s="63" t="s">
        <v>306</v>
      </c>
      <c r="K268" s="6"/>
      <c r="L268" s="27"/>
      <c r="M268" s="35"/>
      <c r="N268" s="35">
        <v>32.700000000000003</v>
      </c>
    </row>
    <row r="269" spans="2:14" x14ac:dyDescent="0.25">
      <c r="B269" s="4">
        <v>199</v>
      </c>
      <c r="C269" s="6" t="s">
        <v>290</v>
      </c>
      <c r="D269" s="39" t="s">
        <v>291</v>
      </c>
      <c r="E269" s="20">
        <v>20000</v>
      </c>
      <c r="F269" s="20"/>
      <c r="G269" s="20"/>
      <c r="H269" s="27"/>
      <c r="I269" s="6"/>
      <c r="J269" s="9"/>
      <c r="K269" s="6"/>
      <c r="L269" s="27"/>
      <c r="M269" s="35"/>
      <c r="N269" s="35"/>
    </row>
    <row r="270" spans="2:14" ht="16.5" thickBot="1" x14ac:dyDescent="0.3">
      <c r="B270" s="3">
        <v>200</v>
      </c>
      <c r="C270" s="7" t="s">
        <v>292</v>
      </c>
      <c r="D270" s="10" t="s">
        <v>293</v>
      </c>
      <c r="E270" s="22">
        <v>163272.01</v>
      </c>
      <c r="F270" s="22"/>
      <c r="G270" s="22"/>
      <c r="H270" s="29"/>
      <c r="I270" s="7"/>
      <c r="J270" s="106" t="s">
        <v>348</v>
      </c>
      <c r="K270" s="96"/>
      <c r="L270" s="29"/>
      <c r="M270" s="37">
        <v>75.260000000000005</v>
      </c>
      <c r="N270" s="37"/>
    </row>
    <row r="271" spans="2:14" ht="16.5" thickBot="1" x14ac:dyDescent="0.3">
      <c r="B271" s="156" t="s">
        <v>9</v>
      </c>
      <c r="C271" s="157"/>
      <c r="D271" s="158"/>
      <c r="E271" s="21">
        <f>SUM(E246:E270)+E237</f>
        <v>2020983.26</v>
      </c>
      <c r="F271" s="21">
        <f>SUM(F246:F270)+F237</f>
        <v>243992.7</v>
      </c>
      <c r="G271" s="21">
        <f>SUM(G246:G270)+G237</f>
        <v>15150</v>
      </c>
      <c r="H271" s="28">
        <f>SUM(H246:H270)+H237</f>
        <v>10628.31</v>
      </c>
      <c r="I271" s="156" t="s">
        <v>10</v>
      </c>
      <c r="J271" s="157"/>
      <c r="K271" s="76">
        <f>SUM(K246:K270)+K237</f>
        <v>224.88999999999996</v>
      </c>
      <c r="L271" s="21">
        <f>SUM(L246:L270)+L237</f>
        <v>215000</v>
      </c>
      <c r="M271" s="21">
        <f>SUM(M246:M270)+M237</f>
        <v>87.94</v>
      </c>
      <c r="N271" s="28">
        <f>SUM(N246:N270)+N237</f>
        <v>47834.900000000009</v>
      </c>
    </row>
    <row r="272" spans="2:14" ht="13.5" customHeight="1" x14ac:dyDescent="0.25">
      <c r="E272" s="17" t="s">
        <v>12</v>
      </c>
      <c r="F272" s="23" t="s">
        <v>279</v>
      </c>
      <c r="H272" s="108"/>
      <c r="M272" s="108"/>
    </row>
    <row r="273" spans="2:18" ht="15.75" customHeight="1" thickBot="1" x14ac:dyDescent="0.3">
      <c r="D273" s="68"/>
      <c r="E273" s="17" t="s">
        <v>12</v>
      </c>
      <c r="F273" s="23" t="s">
        <v>278</v>
      </c>
    </row>
    <row r="274" spans="2:18" ht="18.75" customHeight="1" x14ac:dyDescent="0.25">
      <c r="B274" s="11"/>
      <c r="C274" s="12"/>
      <c r="D274" s="12"/>
      <c r="E274" s="159" t="s">
        <v>13</v>
      </c>
      <c r="F274" s="160"/>
      <c r="G274" s="160"/>
      <c r="H274" s="160"/>
      <c r="I274" s="160"/>
      <c r="J274" s="160"/>
      <c r="K274" s="160"/>
      <c r="L274" s="160"/>
      <c r="M274" s="160"/>
      <c r="N274" s="161"/>
    </row>
    <row r="275" spans="2:18" ht="18.75" x14ac:dyDescent="0.25">
      <c r="B275" s="13"/>
      <c r="C275" s="14"/>
      <c r="D275" s="14"/>
      <c r="E275" s="162"/>
      <c r="F275" s="163"/>
      <c r="G275" s="163"/>
      <c r="H275" s="163"/>
      <c r="I275" s="163"/>
      <c r="J275" s="163"/>
      <c r="K275" s="163"/>
      <c r="L275" s="163"/>
      <c r="M275" s="163"/>
      <c r="N275" s="164"/>
    </row>
    <row r="276" spans="2:18" ht="19.5" thickBot="1" x14ac:dyDescent="0.3">
      <c r="B276" s="15"/>
      <c r="C276" s="16"/>
      <c r="D276" s="16"/>
      <c r="E276" s="165"/>
      <c r="F276" s="166"/>
      <c r="G276" s="166"/>
      <c r="H276" s="166"/>
      <c r="I276" s="166"/>
      <c r="J276" s="166"/>
      <c r="K276" s="166"/>
      <c r="L276" s="166"/>
      <c r="M276" s="166"/>
      <c r="N276" s="167"/>
      <c r="R276" s="1" t="s">
        <v>12</v>
      </c>
    </row>
    <row r="277" spans="2:18" ht="16.5" thickBot="1" x14ac:dyDescent="0.3">
      <c r="B277" s="168" t="s">
        <v>3</v>
      </c>
      <c r="C277" s="169"/>
      <c r="D277" s="169"/>
      <c r="E277" s="169"/>
      <c r="F277" s="169"/>
      <c r="G277" s="169"/>
      <c r="H277" s="170"/>
      <c r="I277" s="171" t="s">
        <v>8</v>
      </c>
      <c r="J277" s="172"/>
      <c r="K277" s="172"/>
      <c r="L277" s="172"/>
      <c r="M277" s="173"/>
      <c r="N277" s="174"/>
    </row>
    <row r="278" spans="2:18" ht="16.5" thickBot="1" x14ac:dyDescent="0.3">
      <c r="B278" s="175" t="s">
        <v>0</v>
      </c>
      <c r="C278" s="177" t="s">
        <v>1</v>
      </c>
      <c r="D278" s="179" t="s">
        <v>2</v>
      </c>
      <c r="E278" s="187" t="s">
        <v>4</v>
      </c>
      <c r="F278" s="188"/>
      <c r="G278" s="66"/>
      <c r="H278" s="67" t="s">
        <v>7</v>
      </c>
      <c r="I278" s="183" t="s">
        <v>1</v>
      </c>
      <c r="J278" s="185" t="s">
        <v>2</v>
      </c>
      <c r="K278" s="72"/>
      <c r="L278" s="31" t="s">
        <v>4</v>
      </c>
      <c r="M278" s="75"/>
      <c r="N278" s="31" t="s">
        <v>7</v>
      </c>
    </row>
    <row r="279" spans="2:18" ht="16.5" thickBot="1" x14ac:dyDescent="0.3">
      <c r="B279" s="176"/>
      <c r="C279" s="178"/>
      <c r="D279" s="180"/>
      <c r="E279" s="18" t="s">
        <v>5</v>
      </c>
      <c r="F279" s="24" t="s">
        <v>6</v>
      </c>
      <c r="G279" s="60" t="s">
        <v>17</v>
      </c>
      <c r="H279" s="25" t="s">
        <v>18</v>
      </c>
      <c r="I279" s="184"/>
      <c r="J279" s="186"/>
      <c r="K279" s="71" t="s">
        <v>18</v>
      </c>
      <c r="L279" s="32" t="s">
        <v>5</v>
      </c>
      <c r="M279" s="33" t="s">
        <v>18</v>
      </c>
      <c r="N279" s="33" t="s">
        <v>5</v>
      </c>
    </row>
    <row r="280" spans="2:18" x14ac:dyDescent="0.25">
      <c r="B280" s="3">
        <v>201</v>
      </c>
      <c r="C280" s="55" t="s">
        <v>294</v>
      </c>
      <c r="D280" s="41" t="s">
        <v>293</v>
      </c>
      <c r="E280" s="19">
        <v>82060</v>
      </c>
      <c r="F280" s="19"/>
      <c r="G280" s="19"/>
      <c r="H280" s="26"/>
      <c r="I280" s="55" t="s">
        <v>295</v>
      </c>
      <c r="J280" s="8" t="s">
        <v>296</v>
      </c>
      <c r="K280" s="5"/>
      <c r="L280" s="26">
        <v>14569.75</v>
      </c>
      <c r="M280" s="34"/>
      <c r="N280" s="34"/>
    </row>
    <row r="281" spans="2:18" x14ac:dyDescent="0.25">
      <c r="B281" s="4">
        <v>202</v>
      </c>
      <c r="C281" s="1" t="s">
        <v>303</v>
      </c>
      <c r="D281" s="1" t="s">
        <v>11</v>
      </c>
      <c r="F281" s="20">
        <v>3000.19</v>
      </c>
      <c r="G281" s="20"/>
      <c r="H281" s="27"/>
      <c r="I281" s="42" t="s">
        <v>303</v>
      </c>
      <c r="J281" s="9" t="s">
        <v>240</v>
      </c>
      <c r="K281" s="6">
        <v>0.9</v>
      </c>
      <c r="L281" s="47"/>
      <c r="M281" s="73"/>
      <c r="N281" s="35"/>
      <c r="O281" s="1" t="s">
        <v>310</v>
      </c>
    </row>
    <row r="282" spans="2:18" x14ac:dyDescent="0.25">
      <c r="B282" s="3">
        <v>203</v>
      </c>
      <c r="C282" s="6" t="s">
        <v>297</v>
      </c>
      <c r="D282" s="9" t="s">
        <v>298</v>
      </c>
      <c r="E282" s="20">
        <v>3000</v>
      </c>
      <c r="F282" s="20"/>
      <c r="G282" s="20"/>
      <c r="H282" s="27"/>
      <c r="I282" s="6"/>
      <c r="J282" s="9"/>
      <c r="K282" s="6"/>
      <c r="L282" s="27"/>
      <c r="M282" s="35"/>
      <c r="N282" s="35"/>
    </row>
    <row r="283" spans="2:18" x14ac:dyDescent="0.25">
      <c r="B283" s="4">
        <v>204</v>
      </c>
      <c r="C283" s="6" t="s">
        <v>299</v>
      </c>
      <c r="D283" s="9" t="s">
        <v>293</v>
      </c>
      <c r="E283" s="20">
        <v>19190</v>
      </c>
      <c r="F283" s="20"/>
      <c r="G283" s="20"/>
      <c r="H283" s="27"/>
      <c r="I283" s="6"/>
      <c r="J283" s="9"/>
      <c r="K283" s="6"/>
      <c r="L283" s="27"/>
      <c r="M283" s="35"/>
      <c r="N283" s="35"/>
    </row>
    <row r="284" spans="2:18" x14ac:dyDescent="0.25">
      <c r="B284" s="3">
        <v>205</v>
      </c>
      <c r="C284" s="6" t="s">
        <v>300</v>
      </c>
      <c r="D284" s="9" t="s">
        <v>301</v>
      </c>
      <c r="E284" s="20">
        <v>4.18</v>
      </c>
      <c r="F284" s="20"/>
      <c r="G284" s="20"/>
      <c r="H284" s="27"/>
      <c r="I284" s="6" t="s">
        <v>304</v>
      </c>
      <c r="J284" s="63" t="s">
        <v>308</v>
      </c>
      <c r="K284" s="6"/>
      <c r="L284" s="47" t="s">
        <v>12</v>
      </c>
      <c r="M284" s="73"/>
      <c r="N284" s="35">
        <v>37.9</v>
      </c>
    </row>
    <row r="285" spans="2:18" x14ac:dyDescent="0.25">
      <c r="B285" s="4">
        <v>206</v>
      </c>
      <c r="C285" s="6" t="s">
        <v>302</v>
      </c>
      <c r="D285" s="9" t="s">
        <v>11</v>
      </c>
      <c r="E285" s="20">
        <v>1860</v>
      </c>
      <c r="F285" s="20"/>
      <c r="G285" s="20"/>
      <c r="H285" s="27"/>
      <c r="I285" s="6" t="s">
        <v>313</v>
      </c>
      <c r="J285" s="9" t="s">
        <v>315</v>
      </c>
      <c r="K285" s="6"/>
      <c r="L285" s="27">
        <v>98306.45</v>
      </c>
      <c r="M285" s="35"/>
      <c r="N285" s="35"/>
    </row>
    <row r="286" spans="2:18" x14ac:dyDescent="0.25">
      <c r="B286" s="3">
        <v>207</v>
      </c>
      <c r="C286" s="6" t="s">
        <v>311</v>
      </c>
      <c r="D286" s="9" t="s">
        <v>312</v>
      </c>
      <c r="E286" s="20">
        <v>21300</v>
      </c>
      <c r="F286" s="20"/>
      <c r="G286" s="20"/>
      <c r="H286" s="27"/>
      <c r="I286" s="6" t="s">
        <v>313</v>
      </c>
      <c r="J286" s="9" t="s">
        <v>316</v>
      </c>
      <c r="K286" s="6"/>
      <c r="L286" s="27">
        <v>8985.2999999999993</v>
      </c>
      <c r="M286" s="35"/>
      <c r="N286" s="35"/>
    </row>
    <row r="287" spans="2:18" x14ac:dyDescent="0.25">
      <c r="B287" s="4">
        <v>208</v>
      </c>
      <c r="C287" s="6" t="s">
        <v>313</v>
      </c>
      <c r="D287" s="9" t="s">
        <v>314</v>
      </c>
      <c r="E287" s="20">
        <v>1848</v>
      </c>
      <c r="F287" s="20"/>
      <c r="G287" s="20"/>
      <c r="H287" s="27"/>
      <c r="I287" s="6" t="s">
        <v>313</v>
      </c>
      <c r="J287" s="9" t="s">
        <v>317</v>
      </c>
      <c r="K287" s="6"/>
      <c r="L287" s="27">
        <v>40700</v>
      </c>
      <c r="M287" s="35"/>
      <c r="N287" s="35"/>
    </row>
    <row r="288" spans="2:18" x14ac:dyDescent="0.25">
      <c r="B288" s="3">
        <v>209</v>
      </c>
      <c r="C288" s="97">
        <v>44543</v>
      </c>
      <c r="D288" s="9" t="s">
        <v>314</v>
      </c>
      <c r="E288" s="20">
        <v>300</v>
      </c>
      <c r="F288" s="20"/>
      <c r="G288" s="20"/>
      <c r="H288" s="27"/>
      <c r="I288" s="6" t="s">
        <v>318</v>
      </c>
      <c r="J288" s="9"/>
      <c r="K288" s="6"/>
      <c r="L288" s="27">
        <v>33147.300000000003</v>
      </c>
      <c r="M288" s="35"/>
      <c r="N288" s="35"/>
    </row>
    <row r="289" spans="2:16" ht="21" customHeight="1" x14ac:dyDescent="0.25">
      <c r="B289" s="4">
        <v>210</v>
      </c>
      <c r="C289" s="97">
        <v>44536</v>
      </c>
      <c r="D289" s="1" t="s">
        <v>328</v>
      </c>
      <c r="E289" s="27"/>
      <c r="G289" s="20">
        <v>11.11</v>
      </c>
      <c r="H289" s="27"/>
      <c r="I289" s="6" t="s">
        <v>313</v>
      </c>
      <c r="J289" s="9" t="s">
        <v>319</v>
      </c>
      <c r="K289" s="6"/>
      <c r="L289" s="27">
        <v>5660</v>
      </c>
      <c r="M289" s="35"/>
      <c r="N289" s="35"/>
    </row>
    <row r="290" spans="2:16" ht="26.25" x14ac:dyDescent="0.25">
      <c r="B290" s="3">
        <v>211</v>
      </c>
      <c r="C290" s="97">
        <v>44552</v>
      </c>
      <c r="D290" s="98" t="s">
        <v>325</v>
      </c>
      <c r="E290" s="20"/>
      <c r="F290" s="20">
        <v>443960.84</v>
      </c>
      <c r="G290" s="20"/>
      <c r="H290" s="27"/>
      <c r="I290" s="6" t="s">
        <v>320</v>
      </c>
      <c r="J290" s="9" t="s">
        <v>321</v>
      </c>
      <c r="K290" s="6"/>
      <c r="L290" s="27">
        <v>247042</v>
      </c>
      <c r="M290" s="35"/>
      <c r="N290" s="35"/>
      <c r="O290" s="101" t="s">
        <v>342</v>
      </c>
      <c r="P290" s="101"/>
    </row>
    <row r="291" spans="2:16" ht="15.75" customHeight="1" x14ac:dyDescent="0.25">
      <c r="B291" s="4">
        <v>212</v>
      </c>
      <c r="C291" s="97">
        <v>44558</v>
      </c>
      <c r="D291" s="39" t="s">
        <v>327</v>
      </c>
      <c r="E291" s="20"/>
      <c r="F291" s="20"/>
      <c r="G291" s="20">
        <v>-15161.11</v>
      </c>
      <c r="H291" s="27"/>
      <c r="I291" s="6" t="s">
        <v>323</v>
      </c>
      <c r="J291" s="9" t="s">
        <v>324</v>
      </c>
      <c r="K291" s="6"/>
      <c r="L291" s="27">
        <v>9508.5499999999993</v>
      </c>
      <c r="M291" s="35"/>
      <c r="N291" s="35"/>
    </row>
    <row r="292" spans="2:16" ht="15.75" customHeight="1" x14ac:dyDescent="0.25">
      <c r="B292" s="3">
        <v>213</v>
      </c>
      <c r="C292" s="97">
        <v>44558</v>
      </c>
      <c r="D292" s="39" t="s">
        <v>327</v>
      </c>
      <c r="E292" s="20">
        <v>15161.11</v>
      </c>
      <c r="F292" s="20"/>
      <c r="G292" s="20"/>
      <c r="H292" s="27"/>
      <c r="I292" s="100" t="s">
        <v>336</v>
      </c>
      <c r="J292" s="98" t="s">
        <v>326</v>
      </c>
      <c r="K292" s="99">
        <v>935.33</v>
      </c>
      <c r="L292" s="27" t="s">
        <v>12</v>
      </c>
      <c r="M292" s="35"/>
      <c r="N292" s="35"/>
    </row>
    <row r="293" spans="2:16" x14ac:dyDescent="0.25">
      <c r="B293" s="4">
        <v>214</v>
      </c>
      <c r="C293" s="97">
        <v>44560</v>
      </c>
      <c r="D293" s="9" t="s">
        <v>329</v>
      </c>
      <c r="E293" s="20">
        <v>3900</v>
      </c>
      <c r="F293" s="20"/>
      <c r="G293" s="20"/>
      <c r="H293" s="27"/>
      <c r="I293" s="100" t="s">
        <v>335</v>
      </c>
      <c r="J293" s="9" t="s">
        <v>337</v>
      </c>
      <c r="K293" s="6"/>
      <c r="L293" s="27">
        <v>4669</v>
      </c>
      <c r="M293" s="35"/>
      <c r="N293" s="35"/>
    </row>
    <row r="294" spans="2:16" x14ac:dyDescent="0.25">
      <c r="B294" s="3">
        <v>215</v>
      </c>
      <c r="C294" s="97">
        <v>44561</v>
      </c>
      <c r="D294" s="57" t="s">
        <v>330</v>
      </c>
      <c r="E294" s="20">
        <v>14040</v>
      </c>
      <c r="F294" s="20"/>
      <c r="G294" s="20"/>
      <c r="H294" s="27"/>
      <c r="I294" s="6"/>
      <c r="J294" s="9"/>
      <c r="K294" s="6"/>
      <c r="L294" s="27"/>
      <c r="M294" s="35"/>
      <c r="N294" s="35"/>
    </row>
    <row r="295" spans="2:16" x14ac:dyDescent="0.25">
      <c r="B295" s="4">
        <v>216</v>
      </c>
      <c r="C295" s="97">
        <v>44561</v>
      </c>
      <c r="D295" s="9" t="s">
        <v>331</v>
      </c>
      <c r="E295" s="20">
        <v>4</v>
      </c>
      <c r="F295" s="20"/>
      <c r="G295" s="20"/>
      <c r="H295" s="27"/>
      <c r="I295" s="6"/>
      <c r="J295" s="9"/>
      <c r="K295" s="6"/>
      <c r="L295" s="27"/>
      <c r="M295" s="35"/>
      <c r="N295" s="35"/>
    </row>
    <row r="296" spans="2:16" x14ac:dyDescent="0.25">
      <c r="B296" s="3">
        <v>217</v>
      </c>
      <c r="C296" s="97">
        <v>44562</v>
      </c>
      <c r="D296" s="39" t="s">
        <v>332</v>
      </c>
      <c r="E296" s="20"/>
      <c r="F296" s="20">
        <v>4.8499999999999996</v>
      </c>
      <c r="G296" s="20"/>
      <c r="H296" s="27"/>
      <c r="I296" s="6"/>
      <c r="J296" s="9"/>
      <c r="K296" s="6"/>
      <c r="L296" s="27"/>
      <c r="M296" s="35"/>
      <c r="N296" s="35"/>
    </row>
    <row r="297" spans="2:16" x14ac:dyDescent="0.25">
      <c r="B297" s="4">
        <v>218</v>
      </c>
      <c r="C297" s="97">
        <v>44564</v>
      </c>
      <c r="D297" s="9" t="s">
        <v>333</v>
      </c>
      <c r="E297" s="20">
        <v>100</v>
      </c>
      <c r="F297" s="20"/>
      <c r="G297" s="20"/>
      <c r="H297" s="27"/>
      <c r="I297" s="6"/>
      <c r="J297" s="9"/>
      <c r="K297" s="6"/>
      <c r="L297" s="27"/>
      <c r="M297" s="35"/>
      <c r="N297" s="35"/>
    </row>
    <row r="298" spans="2:16" x14ac:dyDescent="0.25">
      <c r="B298" s="3">
        <v>219</v>
      </c>
      <c r="C298" s="97">
        <v>44568</v>
      </c>
      <c r="D298" s="39" t="s">
        <v>334</v>
      </c>
      <c r="E298" s="20">
        <v>1442.73</v>
      </c>
      <c r="F298" s="20"/>
      <c r="G298" s="20"/>
      <c r="H298" s="27"/>
      <c r="I298" s="6"/>
      <c r="J298" s="9"/>
      <c r="K298" s="6"/>
      <c r="L298" s="27"/>
      <c r="M298" s="35"/>
      <c r="N298" s="35"/>
    </row>
    <row r="299" spans="2:16" x14ac:dyDescent="0.25">
      <c r="B299" s="4">
        <v>220</v>
      </c>
      <c r="C299" s="97">
        <v>44607</v>
      </c>
      <c r="D299" s="39" t="s">
        <v>334</v>
      </c>
      <c r="E299" s="20">
        <v>19.48</v>
      </c>
      <c r="F299" s="20"/>
      <c r="G299" s="20"/>
      <c r="H299" s="27"/>
      <c r="I299" s="6"/>
      <c r="J299" s="9"/>
      <c r="K299" s="6"/>
      <c r="L299" s="27"/>
      <c r="M299" s="35"/>
      <c r="N299" s="35"/>
    </row>
    <row r="300" spans="2:16" x14ac:dyDescent="0.25">
      <c r="B300" s="3">
        <v>221</v>
      </c>
      <c r="C300" s="97">
        <v>44651</v>
      </c>
      <c r="D300" s="9" t="s">
        <v>331</v>
      </c>
      <c r="E300" s="20">
        <v>2.61</v>
      </c>
      <c r="F300" s="20"/>
      <c r="G300" s="20"/>
      <c r="H300" s="27"/>
      <c r="I300" s="6"/>
      <c r="J300" s="9"/>
      <c r="K300" s="6"/>
      <c r="L300" s="27"/>
      <c r="M300" s="35"/>
      <c r="N300" s="35"/>
    </row>
    <row r="301" spans="2:16" x14ac:dyDescent="0.25">
      <c r="B301" s="4">
        <v>222</v>
      </c>
      <c r="C301" s="97">
        <v>44676</v>
      </c>
      <c r="D301" s="39" t="s">
        <v>339</v>
      </c>
      <c r="E301" s="20">
        <v>270029.93</v>
      </c>
      <c r="F301" s="20"/>
      <c r="G301" s="20"/>
      <c r="H301" s="27"/>
      <c r="I301" s="97">
        <v>44664</v>
      </c>
      <c r="J301" s="9" t="s">
        <v>338</v>
      </c>
      <c r="K301" s="6"/>
      <c r="L301" s="27">
        <v>63662.5</v>
      </c>
      <c r="M301" s="35"/>
      <c r="N301" s="35"/>
    </row>
    <row r="302" spans="2:16" ht="16.5" customHeight="1" x14ac:dyDescent="0.25">
      <c r="B302" s="3">
        <v>223</v>
      </c>
      <c r="C302" s="97">
        <v>44685</v>
      </c>
      <c r="D302" s="98" t="s">
        <v>340</v>
      </c>
      <c r="E302" s="20"/>
      <c r="F302" s="20">
        <v>37768.76</v>
      </c>
      <c r="G302" s="20"/>
      <c r="H302" s="27"/>
      <c r="I302" s="97">
        <v>44685</v>
      </c>
      <c r="J302" s="9" t="s">
        <v>341</v>
      </c>
      <c r="K302" s="6">
        <v>1.2</v>
      </c>
      <c r="L302" s="27"/>
      <c r="M302" s="35"/>
      <c r="N302" s="35"/>
      <c r="O302" s="1" t="s">
        <v>343</v>
      </c>
    </row>
    <row r="303" spans="2:16" x14ac:dyDescent="0.25">
      <c r="B303" s="4">
        <v>224</v>
      </c>
      <c r="C303" s="97">
        <v>44698</v>
      </c>
      <c r="D303" s="9" t="s">
        <v>314</v>
      </c>
      <c r="E303" s="20">
        <v>565</v>
      </c>
      <c r="F303" s="20"/>
      <c r="G303" s="20"/>
      <c r="H303" s="27"/>
      <c r="I303" s="6"/>
      <c r="J303" s="9"/>
      <c r="K303" s="6"/>
      <c r="L303" s="27"/>
      <c r="M303" s="35"/>
      <c r="N303" s="35"/>
    </row>
    <row r="304" spans="2:16" ht="16.5" thickBot="1" x14ac:dyDescent="0.3">
      <c r="B304" s="3">
        <v>225</v>
      </c>
      <c r="C304" s="102">
        <v>44742</v>
      </c>
      <c r="D304" s="10" t="s">
        <v>331</v>
      </c>
      <c r="E304" s="22">
        <v>0.41</v>
      </c>
      <c r="F304" s="22"/>
      <c r="G304" s="22"/>
      <c r="H304" s="29"/>
      <c r="I304" s="7"/>
      <c r="J304" s="10"/>
      <c r="K304" s="96"/>
      <c r="L304" s="29"/>
      <c r="M304" s="37"/>
      <c r="N304" s="37"/>
    </row>
    <row r="305" spans="2:14" ht="16.5" thickBot="1" x14ac:dyDescent="0.3">
      <c r="B305" s="156" t="s">
        <v>9</v>
      </c>
      <c r="C305" s="157"/>
      <c r="D305" s="158"/>
      <c r="E305" s="21">
        <f>SUM(E280:E304)+E271</f>
        <v>2455810.71</v>
      </c>
      <c r="F305" s="21">
        <f>SUM(F280:F304)+F271</f>
        <v>728727.34000000008</v>
      </c>
      <c r="G305" s="21">
        <f>SUM(G280:G304)+G271</f>
        <v>0</v>
      </c>
      <c r="H305" s="28">
        <f>SUM(H280:H304)+H271</f>
        <v>10628.31</v>
      </c>
      <c r="I305" s="156" t="s">
        <v>10</v>
      </c>
      <c r="J305" s="157"/>
      <c r="K305" s="76">
        <f>SUM(K280:K304)+K271</f>
        <v>1162.32</v>
      </c>
      <c r="L305" s="21">
        <f>SUM(L280:L304)+L271</f>
        <v>741250.85</v>
      </c>
      <c r="M305" s="21">
        <f>SUM(M280:M304)+M271</f>
        <v>87.94</v>
      </c>
      <c r="N305" s="28">
        <f>SUM(N280:N304)+N271</f>
        <v>47872.80000000001</v>
      </c>
    </row>
    <row r="306" spans="2:14" ht="14.25" customHeight="1" x14ac:dyDescent="0.25">
      <c r="H306" s="108"/>
      <c r="M306" s="108"/>
    </row>
    <row r="307" spans="2:14" ht="13.5" customHeight="1" thickBot="1" x14ac:dyDescent="0.3"/>
    <row r="308" spans="2:14" ht="18.75" x14ac:dyDescent="0.25">
      <c r="B308" s="11"/>
      <c r="C308" s="12"/>
      <c r="D308" s="12"/>
      <c r="E308" s="159" t="s">
        <v>13</v>
      </c>
      <c r="F308" s="160"/>
      <c r="G308" s="160"/>
      <c r="H308" s="160"/>
      <c r="I308" s="160"/>
      <c r="J308" s="160"/>
      <c r="K308" s="160"/>
      <c r="L308" s="160"/>
      <c r="M308" s="160"/>
      <c r="N308" s="161"/>
    </row>
    <row r="309" spans="2:14" ht="18.75" x14ac:dyDescent="0.25">
      <c r="B309" s="13"/>
      <c r="C309" s="14"/>
      <c r="D309" s="14"/>
      <c r="E309" s="162"/>
      <c r="F309" s="163"/>
      <c r="G309" s="163"/>
      <c r="H309" s="163"/>
      <c r="I309" s="163"/>
      <c r="J309" s="163"/>
      <c r="K309" s="163"/>
      <c r="L309" s="163"/>
      <c r="M309" s="163"/>
      <c r="N309" s="164"/>
    </row>
    <row r="310" spans="2:14" ht="19.5" thickBot="1" x14ac:dyDescent="0.3">
      <c r="B310" s="15"/>
      <c r="C310" s="16"/>
      <c r="D310" s="16"/>
      <c r="E310" s="165"/>
      <c r="F310" s="166"/>
      <c r="G310" s="166"/>
      <c r="H310" s="166"/>
      <c r="I310" s="166"/>
      <c r="J310" s="166"/>
      <c r="K310" s="166"/>
      <c r="L310" s="166"/>
      <c r="M310" s="166"/>
      <c r="N310" s="167"/>
    </row>
    <row r="311" spans="2:14" ht="16.5" thickBot="1" x14ac:dyDescent="0.3">
      <c r="B311" s="168" t="s">
        <v>3</v>
      </c>
      <c r="C311" s="169"/>
      <c r="D311" s="169"/>
      <c r="E311" s="169"/>
      <c r="F311" s="169"/>
      <c r="G311" s="169"/>
      <c r="H311" s="170"/>
      <c r="I311" s="171" t="s">
        <v>8</v>
      </c>
      <c r="J311" s="172"/>
      <c r="K311" s="172"/>
      <c r="L311" s="172"/>
      <c r="M311" s="173"/>
      <c r="N311" s="174"/>
    </row>
    <row r="312" spans="2:14" ht="16.5" thickBot="1" x14ac:dyDescent="0.3">
      <c r="B312" s="175" t="s">
        <v>0</v>
      </c>
      <c r="C312" s="177" t="s">
        <v>1</v>
      </c>
      <c r="D312" s="179" t="s">
        <v>2</v>
      </c>
      <c r="E312" s="187" t="s">
        <v>4</v>
      </c>
      <c r="F312" s="188"/>
      <c r="G312" s="56"/>
      <c r="H312" s="61" t="s">
        <v>7</v>
      </c>
      <c r="I312" s="183" t="s">
        <v>1</v>
      </c>
      <c r="J312" s="185" t="s">
        <v>2</v>
      </c>
      <c r="K312" s="72"/>
      <c r="L312" s="31" t="s">
        <v>4</v>
      </c>
      <c r="M312" s="75"/>
      <c r="N312" s="31" t="s">
        <v>7</v>
      </c>
    </row>
    <row r="313" spans="2:14" ht="16.5" thickBot="1" x14ac:dyDescent="0.3">
      <c r="B313" s="176"/>
      <c r="C313" s="178"/>
      <c r="D313" s="180"/>
      <c r="E313" s="18" t="s">
        <v>5</v>
      </c>
      <c r="F313" s="24" t="s">
        <v>6</v>
      </c>
      <c r="G313" s="60" t="s">
        <v>17</v>
      </c>
      <c r="H313" s="25" t="s">
        <v>18</v>
      </c>
      <c r="I313" s="184"/>
      <c r="J313" s="186"/>
      <c r="K313" s="71" t="s">
        <v>18</v>
      </c>
      <c r="L313" s="32" t="s">
        <v>5</v>
      </c>
      <c r="M313" s="33" t="s">
        <v>18</v>
      </c>
      <c r="N313" s="33" t="s">
        <v>5</v>
      </c>
    </row>
    <row r="314" spans="2:14" x14ac:dyDescent="0.25">
      <c r="B314" s="3">
        <v>226</v>
      </c>
      <c r="C314" s="97">
        <v>44823</v>
      </c>
      <c r="D314" s="39" t="s">
        <v>344</v>
      </c>
      <c r="E314" s="20">
        <v>3780</v>
      </c>
      <c r="F314" s="20"/>
      <c r="G314" s="20"/>
      <c r="H314" s="27"/>
      <c r="I314" s="5"/>
      <c r="J314" s="8"/>
      <c r="K314" s="5"/>
      <c r="L314" s="26"/>
      <c r="M314" s="34"/>
      <c r="N314" s="34"/>
    </row>
    <row r="315" spans="2:14" x14ac:dyDescent="0.25">
      <c r="B315" s="4">
        <v>227</v>
      </c>
      <c r="C315" s="97">
        <v>44834</v>
      </c>
      <c r="D315" s="9" t="s">
        <v>331</v>
      </c>
      <c r="E315" s="20">
        <v>0.43</v>
      </c>
      <c r="F315" s="20"/>
      <c r="G315" s="20"/>
      <c r="H315" s="27"/>
      <c r="I315" s="6"/>
      <c r="J315" s="9"/>
      <c r="K315" s="6"/>
      <c r="L315" s="27"/>
      <c r="M315" s="35"/>
      <c r="N315" s="35"/>
    </row>
    <row r="316" spans="2:14" ht="27.75" customHeight="1" x14ac:dyDescent="0.25">
      <c r="B316" s="3">
        <v>228</v>
      </c>
      <c r="C316" s="97">
        <v>44882</v>
      </c>
      <c r="D316" s="107" t="s">
        <v>349</v>
      </c>
      <c r="E316" s="20">
        <v>0</v>
      </c>
      <c r="F316" s="20">
        <v>10628.31</v>
      </c>
      <c r="G316" s="20"/>
      <c r="H316" s="27">
        <v>-10628.31</v>
      </c>
      <c r="I316" s="6"/>
      <c r="J316" s="9"/>
      <c r="K316" s="6"/>
      <c r="L316" s="27"/>
      <c r="M316" s="35"/>
      <c r="N316" s="35"/>
    </row>
    <row r="317" spans="2:14" x14ac:dyDescent="0.25">
      <c r="B317" s="3">
        <v>229</v>
      </c>
      <c r="C317" s="97">
        <v>44889</v>
      </c>
      <c r="D317" s="9" t="s">
        <v>345</v>
      </c>
      <c r="E317" s="20">
        <v>-5000</v>
      </c>
      <c r="F317" s="20"/>
      <c r="G317" s="20"/>
      <c r="H317" s="27"/>
      <c r="I317" s="6"/>
      <c r="J317" s="9"/>
      <c r="K317" s="6"/>
      <c r="L317" s="27"/>
      <c r="M317" s="35"/>
      <c r="N317" s="35"/>
    </row>
    <row r="318" spans="2:14" x14ac:dyDescent="0.25">
      <c r="B318" s="4">
        <v>230</v>
      </c>
      <c r="C318" s="97">
        <v>44900</v>
      </c>
      <c r="D318" s="9" t="s">
        <v>346</v>
      </c>
      <c r="E318" s="20">
        <v>750</v>
      </c>
      <c r="F318" s="20"/>
      <c r="G318" s="20"/>
      <c r="H318" s="27"/>
      <c r="I318" s="6"/>
      <c r="J318" s="9"/>
      <c r="K318" s="6"/>
      <c r="L318" s="27"/>
      <c r="M318" s="35"/>
      <c r="N318" s="35"/>
    </row>
    <row r="319" spans="2:14" x14ac:dyDescent="0.25">
      <c r="B319" s="3">
        <v>231</v>
      </c>
      <c r="C319" s="97">
        <v>44901</v>
      </c>
      <c r="D319" s="9" t="s">
        <v>346</v>
      </c>
      <c r="E319" s="20">
        <v>200</v>
      </c>
      <c r="F319" s="20"/>
      <c r="G319" s="20"/>
      <c r="H319" s="27"/>
      <c r="I319" s="6"/>
      <c r="J319" s="9"/>
      <c r="K319" s="6"/>
      <c r="L319" s="27"/>
      <c r="M319" s="35"/>
      <c r="N319" s="35"/>
    </row>
    <row r="320" spans="2:14" x14ac:dyDescent="0.25">
      <c r="B320" s="4">
        <v>232</v>
      </c>
      <c r="C320" s="97">
        <v>44902</v>
      </c>
      <c r="D320" s="9" t="s">
        <v>346</v>
      </c>
      <c r="E320" s="20">
        <v>550</v>
      </c>
      <c r="F320" s="20"/>
      <c r="G320" s="20"/>
      <c r="H320" s="27"/>
      <c r="I320" s="6"/>
      <c r="J320" s="9"/>
      <c r="K320" s="6"/>
      <c r="L320" s="27"/>
      <c r="M320" s="35"/>
      <c r="N320" s="35"/>
    </row>
    <row r="321" spans="2:15" x14ac:dyDescent="0.25">
      <c r="B321" s="3">
        <v>233</v>
      </c>
      <c r="C321" s="97">
        <v>44908</v>
      </c>
      <c r="D321" s="64" t="s">
        <v>350</v>
      </c>
      <c r="E321" s="20"/>
      <c r="F321" s="20">
        <v>71439.89</v>
      </c>
      <c r="G321" s="20"/>
      <c r="H321" s="27"/>
      <c r="I321" s="97">
        <v>44908</v>
      </c>
      <c r="J321" s="63" t="s">
        <v>352</v>
      </c>
      <c r="K321" s="6">
        <v>1.2</v>
      </c>
      <c r="L321" s="27"/>
      <c r="M321" s="35"/>
      <c r="N321" s="35"/>
      <c r="O321" s="1" t="s">
        <v>351</v>
      </c>
    </row>
    <row r="322" spans="2:15" x14ac:dyDescent="0.25">
      <c r="B322" s="3">
        <v>234</v>
      </c>
      <c r="C322" s="97">
        <v>44925</v>
      </c>
      <c r="D322" s="9" t="s">
        <v>346</v>
      </c>
      <c r="E322" s="20">
        <v>150</v>
      </c>
      <c r="F322" s="20"/>
      <c r="G322" s="20"/>
      <c r="H322" s="27"/>
      <c r="I322" s="6"/>
      <c r="J322" s="9"/>
      <c r="K322" s="6"/>
      <c r="L322" s="27"/>
      <c r="M322" s="35"/>
      <c r="N322" s="35"/>
    </row>
    <row r="323" spans="2:15" x14ac:dyDescent="0.25">
      <c r="B323" s="4">
        <v>235</v>
      </c>
      <c r="C323" s="97">
        <v>44926</v>
      </c>
      <c r="D323" s="10" t="s">
        <v>331</v>
      </c>
      <c r="E323" s="20">
        <v>0.43</v>
      </c>
      <c r="F323" s="20">
        <v>0.68</v>
      </c>
      <c r="G323" s="20"/>
      <c r="H323" s="27"/>
      <c r="I323" s="6"/>
      <c r="J323" s="9"/>
      <c r="K323" s="6"/>
      <c r="L323" s="27"/>
      <c r="M323" s="35"/>
      <c r="N323" s="35"/>
    </row>
    <row r="324" spans="2:15" x14ac:dyDescent="0.25">
      <c r="B324" s="3">
        <v>236</v>
      </c>
      <c r="C324" s="97">
        <v>44926</v>
      </c>
      <c r="D324" s="39" t="s">
        <v>354</v>
      </c>
      <c r="E324" s="20" t="s">
        <v>12</v>
      </c>
      <c r="F324" s="20">
        <v>-88.24</v>
      </c>
      <c r="G324" s="20"/>
      <c r="H324" s="27"/>
      <c r="I324" s="6"/>
      <c r="J324" s="9"/>
      <c r="K324" s="6"/>
      <c r="L324" s="27"/>
      <c r="M324" s="35"/>
      <c r="N324" s="35"/>
    </row>
    <row r="325" spans="2:15" x14ac:dyDescent="0.25">
      <c r="B325" s="4">
        <v>237</v>
      </c>
      <c r="C325" s="6"/>
      <c r="D325" s="9"/>
      <c r="E325" s="20"/>
      <c r="F325" s="20"/>
      <c r="G325" s="20"/>
      <c r="H325" s="27"/>
      <c r="I325" s="6"/>
      <c r="J325" s="9"/>
      <c r="K325" s="6"/>
      <c r="L325" s="27"/>
      <c r="M325" s="35"/>
      <c r="N325" s="35"/>
    </row>
    <row r="326" spans="2:15" x14ac:dyDescent="0.25">
      <c r="B326" s="3">
        <v>238</v>
      </c>
      <c r="C326" s="6"/>
      <c r="D326" s="9"/>
      <c r="E326" s="20"/>
      <c r="F326" s="20"/>
      <c r="G326" s="20"/>
      <c r="H326" s="27"/>
      <c r="I326" s="6"/>
      <c r="J326" s="9"/>
      <c r="K326" s="6"/>
      <c r="L326" s="27"/>
      <c r="M326" s="35"/>
      <c r="N326" s="35"/>
    </row>
    <row r="327" spans="2:15" x14ac:dyDescent="0.25">
      <c r="B327" s="4">
        <v>239</v>
      </c>
      <c r="C327" s="6"/>
      <c r="D327" s="9"/>
      <c r="E327" s="20"/>
      <c r="F327" s="20"/>
      <c r="G327" s="20"/>
      <c r="H327" s="27"/>
      <c r="I327" s="6"/>
      <c r="J327" s="9"/>
      <c r="K327" s="6"/>
      <c r="L327" s="27"/>
      <c r="M327" s="35"/>
      <c r="N327" s="35"/>
    </row>
    <row r="328" spans="2:15" x14ac:dyDescent="0.25">
      <c r="B328" s="3">
        <v>240</v>
      </c>
      <c r="C328" s="6"/>
      <c r="D328" s="39"/>
      <c r="E328" s="20"/>
      <c r="F328" s="20"/>
      <c r="G328" s="20"/>
      <c r="H328" s="27"/>
      <c r="I328" s="6"/>
      <c r="J328" s="9"/>
      <c r="K328" s="6"/>
      <c r="L328" s="27"/>
      <c r="M328" s="35"/>
      <c r="N328" s="35"/>
    </row>
    <row r="329" spans="2:15" x14ac:dyDescent="0.25">
      <c r="B329" s="4"/>
      <c r="C329" s="6"/>
      <c r="D329" s="9"/>
      <c r="E329" s="20"/>
      <c r="F329" s="20"/>
      <c r="G329" s="20"/>
      <c r="H329" s="27"/>
      <c r="I329" s="6"/>
      <c r="J329" s="9"/>
      <c r="K329" s="6"/>
      <c r="L329" s="27"/>
      <c r="M329" s="35"/>
      <c r="N329" s="35"/>
    </row>
    <row r="330" spans="2:15" ht="16.5" thickBot="1" x14ac:dyDescent="0.3">
      <c r="B330" s="3"/>
      <c r="C330" s="6"/>
      <c r="D330" s="39"/>
      <c r="E330" s="20"/>
      <c r="F330" s="20"/>
      <c r="G330" s="20"/>
      <c r="H330" s="27"/>
      <c r="I330" s="6"/>
      <c r="J330" s="9"/>
      <c r="K330" s="6"/>
      <c r="L330" s="27"/>
      <c r="M330" s="35"/>
      <c r="N330" s="35"/>
    </row>
    <row r="331" spans="2:15" ht="16.5" thickBot="1" x14ac:dyDescent="0.3">
      <c r="B331" s="156" t="s">
        <v>9</v>
      </c>
      <c r="C331" s="157"/>
      <c r="D331" s="158"/>
      <c r="E331" s="104">
        <f>SUM(E314:E330)+E305</f>
        <v>2456241.5699999998</v>
      </c>
      <c r="F331" s="117">
        <f>SUM(F305,F314:F330)</f>
        <v>810707.98000000021</v>
      </c>
      <c r="G331" s="21">
        <f>SUM(G314:G330)+G305</f>
        <v>0</v>
      </c>
      <c r="H331" s="28">
        <f>SUM(H305,H314:H330)</f>
        <v>0</v>
      </c>
      <c r="I331" s="156" t="s">
        <v>10</v>
      </c>
      <c r="J331" s="157"/>
      <c r="K331" s="118">
        <f>SUM(K314:K330)+K305</f>
        <v>1163.52</v>
      </c>
      <c r="L331" s="104">
        <f>SUM(L314:L330)+L305</f>
        <v>741250.85</v>
      </c>
      <c r="M331" s="21">
        <f>SUM(M314:M330)+M305</f>
        <v>87.94</v>
      </c>
      <c r="N331" s="28">
        <f>SUM(N314:N330)+N305</f>
        <v>47872.80000000001</v>
      </c>
    </row>
    <row r="332" spans="2:15" x14ac:dyDescent="0.25">
      <c r="B332" s="2"/>
      <c r="C332" s="2"/>
      <c r="D332" s="105" t="s">
        <v>347</v>
      </c>
      <c r="E332" s="17" t="s">
        <v>366</v>
      </c>
      <c r="F332" s="17"/>
      <c r="G332" s="17"/>
      <c r="I332" s="2"/>
      <c r="J332" s="2"/>
      <c r="K332" s="103"/>
    </row>
    <row r="333" spans="2:15" x14ac:dyDescent="0.25">
      <c r="B333" s="2"/>
      <c r="C333" s="2"/>
      <c r="D333" s="2" t="s">
        <v>353</v>
      </c>
      <c r="F333" s="17"/>
      <c r="G333" s="17"/>
      <c r="H333" s="17" t="s">
        <v>370</v>
      </c>
      <c r="I333" s="2"/>
      <c r="J333" s="2"/>
      <c r="K333" s="103" t="s">
        <v>369</v>
      </c>
    </row>
    <row r="334" spans="2:15" x14ac:dyDescent="0.25">
      <c r="B334" s="2"/>
      <c r="C334" s="2"/>
      <c r="D334" s="2"/>
      <c r="F334" s="17"/>
      <c r="G334" s="17"/>
      <c r="H334" s="17" t="s">
        <v>367</v>
      </c>
      <c r="I334" s="2"/>
      <c r="J334" s="113"/>
      <c r="K334" s="103"/>
    </row>
    <row r="335" spans="2:15" x14ac:dyDescent="0.25">
      <c r="B335" s="2"/>
      <c r="C335" s="2"/>
      <c r="D335" s="2"/>
      <c r="F335" s="17"/>
      <c r="G335" s="17"/>
      <c r="H335" s="17" t="s">
        <v>368</v>
      </c>
      <c r="I335" s="2"/>
      <c r="J335" s="2"/>
      <c r="K335" s="103"/>
      <c r="N335" s="120">
        <v>334893.74</v>
      </c>
    </row>
    <row r="336" spans="2:15" x14ac:dyDescent="0.25">
      <c r="B336" s="2"/>
      <c r="C336" s="2"/>
      <c r="D336" s="2"/>
      <c r="F336" s="17"/>
      <c r="G336" s="17"/>
      <c r="I336" s="2"/>
      <c r="J336" s="2"/>
      <c r="K336" s="103"/>
    </row>
    <row r="337" spans="2:14" ht="16.5" thickBot="1" x14ac:dyDescent="0.3"/>
    <row r="338" spans="2:14" ht="18.75" x14ac:dyDescent="0.25">
      <c r="B338" s="11"/>
      <c r="C338" s="12"/>
      <c r="D338" s="12"/>
      <c r="E338" s="159" t="s">
        <v>13</v>
      </c>
      <c r="F338" s="160"/>
      <c r="G338" s="160"/>
      <c r="H338" s="160"/>
      <c r="I338" s="160"/>
      <c r="J338" s="160"/>
      <c r="K338" s="160"/>
      <c r="L338" s="160"/>
      <c r="M338" s="160"/>
      <c r="N338" s="161"/>
    </row>
    <row r="339" spans="2:14" ht="18.75" x14ac:dyDescent="0.25">
      <c r="B339" s="13"/>
      <c r="C339" s="14"/>
      <c r="D339" s="14"/>
      <c r="E339" s="162"/>
      <c r="F339" s="163"/>
      <c r="G339" s="163"/>
      <c r="H339" s="163"/>
      <c r="I339" s="163"/>
      <c r="J339" s="163"/>
      <c r="K339" s="163"/>
      <c r="L339" s="163"/>
      <c r="M339" s="163"/>
      <c r="N339" s="164"/>
    </row>
    <row r="340" spans="2:14" ht="19.5" thickBot="1" x14ac:dyDescent="0.3">
      <c r="B340" s="15"/>
      <c r="C340" s="16"/>
      <c r="D340" s="16"/>
      <c r="E340" s="165"/>
      <c r="F340" s="166"/>
      <c r="G340" s="166"/>
      <c r="H340" s="166"/>
      <c r="I340" s="166"/>
      <c r="J340" s="166"/>
      <c r="K340" s="166"/>
      <c r="L340" s="166"/>
      <c r="M340" s="166"/>
      <c r="N340" s="167"/>
    </row>
    <row r="341" spans="2:14" ht="16.5" thickBot="1" x14ac:dyDescent="0.3">
      <c r="B341" s="168" t="s">
        <v>3</v>
      </c>
      <c r="C341" s="169"/>
      <c r="D341" s="169"/>
      <c r="E341" s="169"/>
      <c r="F341" s="169"/>
      <c r="G341" s="169"/>
      <c r="H341" s="170"/>
      <c r="I341" s="171" t="s">
        <v>8</v>
      </c>
      <c r="J341" s="172"/>
      <c r="K341" s="172"/>
      <c r="L341" s="172"/>
      <c r="M341" s="173"/>
      <c r="N341" s="174"/>
    </row>
    <row r="342" spans="2:14" ht="16.5" thickBot="1" x14ac:dyDescent="0.3">
      <c r="B342" s="175" t="s">
        <v>0</v>
      </c>
      <c r="C342" s="177" t="s">
        <v>1</v>
      </c>
      <c r="D342" s="179" t="s">
        <v>2</v>
      </c>
      <c r="E342" s="187" t="s">
        <v>4</v>
      </c>
      <c r="F342" s="188"/>
      <c r="G342" s="56" t="s">
        <v>360</v>
      </c>
      <c r="H342" s="109" t="s">
        <v>7</v>
      </c>
      <c r="I342" s="183" t="s">
        <v>1</v>
      </c>
      <c r="J342" s="185" t="s">
        <v>2</v>
      </c>
      <c r="K342" s="72"/>
      <c r="L342" s="31" t="s">
        <v>4</v>
      </c>
      <c r="M342" s="75" t="s">
        <v>362</v>
      </c>
      <c r="N342" s="30" t="s">
        <v>7</v>
      </c>
    </row>
    <row r="343" spans="2:14" ht="16.5" thickBot="1" x14ac:dyDescent="0.3">
      <c r="B343" s="176"/>
      <c r="C343" s="178"/>
      <c r="D343" s="180"/>
      <c r="E343" s="18" t="s">
        <v>356</v>
      </c>
      <c r="F343" s="24" t="s">
        <v>363</v>
      </c>
      <c r="G343" s="60" t="s">
        <v>359</v>
      </c>
      <c r="H343" s="25" t="s">
        <v>356</v>
      </c>
      <c r="I343" s="184"/>
      <c r="J343" s="186"/>
      <c r="K343" s="71" t="s">
        <v>356</v>
      </c>
      <c r="L343" s="32" t="s">
        <v>363</v>
      </c>
      <c r="M343" s="33" t="s">
        <v>359</v>
      </c>
      <c r="N343" s="33" t="s">
        <v>356</v>
      </c>
    </row>
    <row r="344" spans="2:14" x14ac:dyDescent="0.25">
      <c r="B344" s="3">
        <v>1</v>
      </c>
      <c r="C344" s="97">
        <v>44927</v>
      </c>
      <c r="D344" s="39" t="s">
        <v>355</v>
      </c>
      <c r="E344" s="110">
        <v>275761.62</v>
      </c>
      <c r="F344" s="110"/>
      <c r="G344" s="111"/>
      <c r="H344" s="27"/>
      <c r="I344" s="5"/>
      <c r="J344" s="8"/>
      <c r="K344" s="5"/>
      <c r="L344" s="26"/>
      <c r="M344" s="34"/>
      <c r="N344" s="34"/>
    </row>
    <row r="345" spans="2:14" x14ac:dyDescent="0.25">
      <c r="B345" s="4">
        <v>2</v>
      </c>
      <c r="C345" s="97">
        <v>44927</v>
      </c>
      <c r="D345" s="9" t="s">
        <v>357</v>
      </c>
      <c r="E345" s="110"/>
      <c r="F345" s="110">
        <v>400.01</v>
      </c>
      <c r="G345" s="111"/>
      <c r="H345" s="27"/>
      <c r="I345" s="6"/>
      <c r="J345" s="9"/>
      <c r="K345" s="6"/>
      <c r="L345" s="27"/>
      <c r="M345" s="35"/>
      <c r="N345" s="35"/>
    </row>
    <row r="346" spans="2:14" x14ac:dyDescent="0.25">
      <c r="B346" s="3">
        <v>3</v>
      </c>
      <c r="C346" s="97">
        <v>44927</v>
      </c>
      <c r="D346" s="9" t="s">
        <v>358</v>
      </c>
      <c r="E346" s="110"/>
      <c r="F346" s="110"/>
      <c r="G346" s="111">
        <v>21682591.199999999</v>
      </c>
      <c r="H346" s="27"/>
      <c r="I346" s="6"/>
      <c r="J346" s="9"/>
      <c r="K346" s="6"/>
      <c r="L346" s="27"/>
      <c r="M346" s="35"/>
      <c r="N346" s="35"/>
    </row>
    <row r="347" spans="2:14" x14ac:dyDescent="0.25">
      <c r="B347" s="4">
        <v>4</v>
      </c>
      <c r="C347" s="97">
        <v>44927</v>
      </c>
      <c r="D347" s="9" t="s">
        <v>361</v>
      </c>
      <c r="E347" s="110"/>
      <c r="F347" s="110"/>
      <c r="G347" s="111">
        <v>53.22</v>
      </c>
      <c r="H347" s="27"/>
      <c r="I347" s="6"/>
      <c r="J347" s="9"/>
      <c r="K347" s="6"/>
      <c r="L347" s="27"/>
      <c r="M347" s="35"/>
      <c r="N347" s="35"/>
    </row>
    <row r="348" spans="2:14" x14ac:dyDescent="0.25">
      <c r="B348" s="3">
        <v>5</v>
      </c>
      <c r="C348" s="97">
        <v>44984</v>
      </c>
      <c r="D348" s="9" t="s">
        <v>364</v>
      </c>
      <c r="E348" s="110" t="s">
        <v>12</v>
      </c>
      <c r="F348" s="110"/>
      <c r="G348" s="111"/>
      <c r="H348" s="121">
        <v>50</v>
      </c>
      <c r="I348" s="6"/>
      <c r="J348" s="9"/>
      <c r="K348" s="6"/>
      <c r="L348" s="27"/>
      <c r="M348" s="35"/>
      <c r="N348" s="35"/>
    </row>
    <row r="349" spans="2:14" x14ac:dyDescent="0.25">
      <c r="B349" s="4">
        <v>6</v>
      </c>
      <c r="C349" s="97">
        <v>45015</v>
      </c>
      <c r="D349" s="9" t="s">
        <v>365</v>
      </c>
      <c r="E349" s="110">
        <v>50</v>
      </c>
      <c r="F349" s="110"/>
      <c r="G349" s="111"/>
      <c r="H349" s="121">
        <v>-50</v>
      </c>
      <c r="I349" s="6"/>
      <c r="J349" s="9"/>
      <c r="K349" s="6"/>
      <c r="L349" s="27"/>
      <c r="M349" s="35"/>
      <c r="N349" s="35"/>
    </row>
    <row r="350" spans="2:14" x14ac:dyDescent="0.25">
      <c r="B350" s="3">
        <v>7</v>
      </c>
      <c r="C350" s="97">
        <v>45016</v>
      </c>
      <c r="D350" s="9" t="s">
        <v>361</v>
      </c>
      <c r="E350" s="110">
        <v>0.06</v>
      </c>
      <c r="F350" s="110"/>
      <c r="G350" s="111"/>
      <c r="H350" s="27"/>
      <c r="I350" s="6"/>
      <c r="J350" s="84" t="s">
        <v>376</v>
      </c>
      <c r="K350" s="6"/>
      <c r="L350" s="27"/>
      <c r="M350" s="35"/>
      <c r="N350" s="35"/>
    </row>
    <row r="351" spans="2:14" x14ac:dyDescent="0.25">
      <c r="B351" s="4">
        <v>8</v>
      </c>
      <c r="C351" s="97">
        <v>45107</v>
      </c>
      <c r="D351" s="10" t="s">
        <v>361</v>
      </c>
      <c r="E351" s="110">
        <v>7.0000000000000007E-2</v>
      </c>
      <c r="F351" s="110"/>
      <c r="G351" s="111"/>
      <c r="H351" s="27"/>
      <c r="I351" s="6"/>
      <c r="J351" s="84" t="s">
        <v>375</v>
      </c>
      <c r="K351" s="6"/>
      <c r="L351" s="27"/>
      <c r="M351" s="35"/>
      <c r="N351" s="35"/>
    </row>
    <row r="352" spans="2:14" x14ac:dyDescent="0.25">
      <c r="B352" s="3">
        <v>9</v>
      </c>
      <c r="C352" s="97">
        <v>45199</v>
      </c>
      <c r="D352" s="39" t="s">
        <v>361</v>
      </c>
      <c r="E352" s="110">
        <v>7.0000000000000007E-2</v>
      </c>
      <c r="F352" s="110"/>
      <c r="G352" s="111"/>
      <c r="H352" s="27"/>
      <c r="I352" s="97">
        <v>45233</v>
      </c>
      <c r="J352" s="9" t="s">
        <v>374</v>
      </c>
      <c r="K352" s="6">
        <v>1578.43</v>
      </c>
      <c r="L352" s="27"/>
      <c r="M352" s="35"/>
      <c r="N352" s="35"/>
    </row>
    <row r="353" spans="2:14" x14ac:dyDescent="0.25">
      <c r="B353" s="4">
        <v>10</v>
      </c>
      <c r="C353" s="97">
        <v>45290</v>
      </c>
      <c r="D353" s="9" t="s">
        <v>361</v>
      </c>
      <c r="E353" s="110">
        <v>7.0000000000000007E-2</v>
      </c>
      <c r="F353" s="110"/>
      <c r="G353" s="111"/>
      <c r="H353" s="27"/>
      <c r="I353" s="6"/>
      <c r="J353" s="9" t="s">
        <v>373</v>
      </c>
      <c r="K353" s="6">
        <v>2234.46</v>
      </c>
      <c r="L353" s="27"/>
      <c r="M353" s="35"/>
      <c r="N353" s="35"/>
    </row>
    <row r="354" spans="2:14" x14ac:dyDescent="0.25">
      <c r="B354" s="3">
        <v>11</v>
      </c>
      <c r="C354" s="97">
        <v>45315</v>
      </c>
      <c r="D354" s="9" t="s">
        <v>378</v>
      </c>
      <c r="E354" s="110">
        <v>10</v>
      </c>
      <c r="F354" s="110"/>
      <c r="G354" s="111"/>
      <c r="H354" s="27"/>
      <c r="I354" s="6"/>
      <c r="J354" s="9" t="s">
        <v>372</v>
      </c>
      <c r="K354" s="6">
        <v>424.26</v>
      </c>
      <c r="L354" s="27"/>
      <c r="M354" s="35"/>
      <c r="N354" s="35"/>
    </row>
    <row r="355" spans="2:14" x14ac:dyDescent="0.25">
      <c r="B355" s="4">
        <v>12</v>
      </c>
      <c r="C355" s="97">
        <v>45383</v>
      </c>
      <c r="D355" s="9" t="s">
        <v>379</v>
      </c>
      <c r="E355" s="110">
        <v>7.0000000000000007E-2</v>
      </c>
      <c r="F355" s="110"/>
      <c r="G355" s="111">
        <v>21.68</v>
      </c>
      <c r="H355" s="27"/>
      <c r="I355" s="6"/>
      <c r="J355" s="9" t="s">
        <v>371</v>
      </c>
      <c r="K355" s="6">
        <v>1400</v>
      </c>
      <c r="L355" s="27"/>
      <c r="M355" s="35"/>
      <c r="N355" s="35"/>
    </row>
    <row r="356" spans="2:14" x14ac:dyDescent="0.25">
      <c r="B356" s="3">
        <v>13</v>
      </c>
      <c r="C356" s="97">
        <v>45393</v>
      </c>
      <c r="D356" s="39" t="s">
        <v>380</v>
      </c>
      <c r="E356" s="110">
        <v>357.72</v>
      </c>
      <c r="F356" s="110">
        <v>-400.01</v>
      </c>
      <c r="G356" s="111"/>
      <c r="H356" s="27"/>
      <c r="I356" s="6"/>
      <c r="J356" s="9"/>
      <c r="K356" s="6"/>
      <c r="L356" s="27"/>
      <c r="M356" s="35"/>
      <c r="N356" s="35"/>
    </row>
    <row r="357" spans="2:14" x14ac:dyDescent="0.25">
      <c r="B357" s="4">
        <v>14</v>
      </c>
      <c r="C357" s="97">
        <v>45473</v>
      </c>
      <c r="D357" s="9" t="s">
        <v>361</v>
      </c>
      <c r="E357" s="110">
        <v>0.61</v>
      </c>
      <c r="F357" s="110"/>
      <c r="G357" s="111"/>
      <c r="H357" s="27"/>
      <c r="I357" s="6"/>
      <c r="J357" s="9"/>
      <c r="K357" s="6"/>
      <c r="L357" s="27"/>
      <c r="M357" s="35"/>
      <c r="N357" s="35"/>
    </row>
    <row r="358" spans="2:14" x14ac:dyDescent="0.25">
      <c r="B358" s="3">
        <v>15</v>
      </c>
      <c r="C358" s="97">
        <v>45565</v>
      </c>
      <c r="D358" s="39" t="s">
        <v>361</v>
      </c>
      <c r="E358" s="110">
        <v>0.68</v>
      </c>
      <c r="F358" s="110"/>
      <c r="G358" s="111"/>
      <c r="H358" s="27"/>
      <c r="I358" s="6"/>
      <c r="J358" s="84" t="s">
        <v>382</v>
      </c>
      <c r="K358" s="6"/>
      <c r="L358" s="27"/>
      <c r="M358" s="35"/>
      <c r="N358" s="35"/>
    </row>
    <row r="359" spans="2:14" x14ac:dyDescent="0.25">
      <c r="B359" s="4">
        <v>16</v>
      </c>
      <c r="C359" s="97" t="s">
        <v>12</v>
      </c>
      <c r="D359" s="9"/>
      <c r="E359" s="110"/>
      <c r="F359" s="110"/>
      <c r="G359" s="111"/>
      <c r="H359" s="27"/>
      <c r="I359" s="97">
        <v>45566</v>
      </c>
      <c r="J359" s="64" t="s">
        <v>383</v>
      </c>
      <c r="K359" s="6">
        <v>4167.25</v>
      </c>
      <c r="L359" s="27"/>
      <c r="M359" s="35"/>
      <c r="N359" s="35"/>
    </row>
    <row r="360" spans="2:14" x14ac:dyDescent="0.25">
      <c r="B360" s="3">
        <v>17</v>
      </c>
      <c r="C360" s="97"/>
      <c r="D360" s="9"/>
      <c r="E360" s="110"/>
      <c r="F360" s="110"/>
      <c r="G360" s="111"/>
      <c r="H360" s="27"/>
      <c r="I360" s="97"/>
      <c r="J360" s="64" t="s">
        <v>381</v>
      </c>
      <c r="K360" s="124">
        <v>1400</v>
      </c>
      <c r="L360" s="27"/>
      <c r="M360" s="35"/>
      <c r="N360" s="35"/>
    </row>
    <row r="361" spans="2:14" x14ac:dyDescent="0.25">
      <c r="B361" s="3">
        <v>18</v>
      </c>
      <c r="C361" s="97"/>
      <c r="D361" s="9"/>
      <c r="E361" s="110"/>
      <c r="F361" s="110"/>
      <c r="G361" s="111"/>
      <c r="H361" s="27"/>
      <c r="I361" s="97"/>
      <c r="J361" s="64" t="s">
        <v>384</v>
      </c>
      <c r="K361" s="124">
        <v>3700</v>
      </c>
      <c r="L361" s="27"/>
      <c r="M361" s="35"/>
      <c r="N361" s="35"/>
    </row>
    <row r="362" spans="2:14" x14ac:dyDescent="0.25">
      <c r="B362" s="3">
        <v>19</v>
      </c>
      <c r="C362" s="97"/>
      <c r="D362" s="9"/>
      <c r="E362" s="110"/>
      <c r="F362" s="110"/>
      <c r="G362" s="111"/>
      <c r="H362" s="27"/>
      <c r="I362" s="97">
        <v>45579</v>
      </c>
      <c r="J362" s="125" t="s">
        <v>385</v>
      </c>
      <c r="K362" s="124">
        <v>419.75</v>
      </c>
      <c r="L362" s="27"/>
      <c r="M362" s="35"/>
      <c r="N362" s="35"/>
    </row>
    <row r="363" spans="2:14" x14ac:dyDescent="0.25">
      <c r="B363" s="3">
        <v>20</v>
      </c>
      <c r="C363" s="97"/>
      <c r="D363" s="9"/>
      <c r="E363" s="110"/>
      <c r="F363" s="110"/>
      <c r="G363" s="111"/>
      <c r="H363" s="27"/>
      <c r="I363" s="97">
        <v>45579</v>
      </c>
      <c r="J363" s="125" t="s">
        <v>386</v>
      </c>
      <c r="K363" s="124">
        <v>6062.65</v>
      </c>
      <c r="L363" s="27"/>
      <c r="M363" s="35"/>
      <c r="N363" s="35"/>
    </row>
    <row r="364" spans="2:14" x14ac:dyDescent="0.25">
      <c r="B364" s="3">
        <v>21</v>
      </c>
      <c r="C364" s="97"/>
      <c r="D364" s="9"/>
      <c r="E364" s="110"/>
      <c r="F364" s="110"/>
      <c r="G364" s="111"/>
      <c r="H364" s="27"/>
      <c r="I364" s="97">
        <v>45579</v>
      </c>
      <c r="J364" s="125" t="s">
        <v>387</v>
      </c>
      <c r="K364" s="124">
        <v>3600</v>
      </c>
      <c r="L364" s="27"/>
      <c r="M364" s="35"/>
      <c r="N364" s="35"/>
    </row>
    <row r="365" spans="2:14" x14ac:dyDescent="0.25">
      <c r="B365" s="3">
        <v>22</v>
      </c>
      <c r="C365" s="97"/>
      <c r="D365" s="9"/>
      <c r="E365" s="110"/>
      <c r="F365" s="110"/>
      <c r="G365" s="111"/>
      <c r="H365" s="27"/>
      <c r="I365" s="97">
        <v>45586</v>
      </c>
      <c r="J365" s="126" t="s">
        <v>390</v>
      </c>
      <c r="K365" s="124">
        <v>8000</v>
      </c>
      <c r="L365" s="27"/>
      <c r="M365" s="35"/>
      <c r="N365" s="35"/>
    </row>
    <row r="366" spans="2:14" x14ac:dyDescent="0.25">
      <c r="B366" s="3">
        <v>23</v>
      </c>
      <c r="C366" s="97"/>
      <c r="D366" s="9"/>
      <c r="E366" s="110"/>
      <c r="F366" s="110"/>
      <c r="G366" s="111"/>
      <c r="H366" s="27"/>
      <c r="I366" s="97">
        <v>45595</v>
      </c>
      <c r="J366" s="64" t="s">
        <v>388</v>
      </c>
      <c r="K366" s="124">
        <v>636.66</v>
      </c>
      <c r="L366" s="27"/>
      <c r="M366" s="35"/>
      <c r="N366" s="35"/>
    </row>
    <row r="367" spans="2:14" x14ac:dyDescent="0.25">
      <c r="B367" s="3">
        <v>24</v>
      </c>
      <c r="C367" s="97"/>
      <c r="D367" s="9"/>
      <c r="E367" s="110"/>
      <c r="F367" s="110"/>
      <c r="G367" s="111"/>
      <c r="H367" s="27"/>
      <c r="I367" s="97">
        <v>45607</v>
      </c>
      <c r="J367" s="126" t="s">
        <v>391</v>
      </c>
      <c r="K367" s="124">
        <v>2187.5</v>
      </c>
      <c r="L367" s="27"/>
      <c r="M367" s="35"/>
      <c r="N367" s="35"/>
    </row>
    <row r="368" spans="2:14" x14ac:dyDescent="0.25">
      <c r="B368" s="3">
        <v>25</v>
      </c>
      <c r="C368" s="97"/>
      <c r="D368" s="9"/>
      <c r="E368" s="110"/>
      <c r="F368" s="110"/>
      <c r="G368" s="111"/>
      <c r="H368" s="27"/>
      <c r="I368" s="97">
        <v>45611</v>
      </c>
      <c r="J368" s="126" t="s">
        <v>389</v>
      </c>
      <c r="K368" s="124">
        <v>418</v>
      </c>
      <c r="L368" s="27"/>
      <c r="M368" s="35"/>
      <c r="N368" s="35"/>
    </row>
    <row r="369" spans="2:14" x14ac:dyDescent="0.25">
      <c r="B369" s="3">
        <v>26</v>
      </c>
      <c r="C369" s="97"/>
      <c r="D369" s="9"/>
      <c r="E369" s="110"/>
      <c r="F369" s="110"/>
      <c r="G369" s="111"/>
      <c r="H369" s="27"/>
      <c r="I369" s="97">
        <v>45617</v>
      </c>
      <c r="J369" s="126" t="s">
        <v>392</v>
      </c>
      <c r="K369" s="124">
        <v>2399.9299999999998</v>
      </c>
      <c r="L369" s="27"/>
      <c r="M369" s="35"/>
      <c r="N369" s="35"/>
    </row>
    <row r="370" spans="2:14" x14ac:dyDescent="0.25">
      <c r="B370" s="3">
        <v>27</v>
      </c>
      <c r="C370" s="97"/>
      <c r="D370" s="9"/>
      <c r="E370" s="110"/>
      <c r="F370" s="110"/>
      <c r="G370" s="111"/>
      <c r="H370" s="27"/>
      <c r="I370" s="97">
        <v>45617</v>
      </c>
      <c r="J370" s="64" t="s">
        <v>393</v>
      </c>
      <c r="K370" s="124">
        <v>398.74</v>
      </c>
      <c r="L370" s="27"/>
      <c r="M370" s="35"/>
      <c r="N370" s="35"/>
    </row>
    <row r="371" spans="2:14" x14ac:dyDescent="0.25">
      <c r="B371" s="3">
        <v>28</v>
      </c>
      <c r="C371" s="97"/>
      <c r="D371" s="9"/>
      <c r="E371" s="110"/>
      <c r="F371" s="110"/>
      <c r="G371" s="111"/>
      <c r="H371" s="27"/>
      <c r="I371" s="97">
        <v>45618</v>
      </c>
      <c r="J371" s="64" t="s">
        <v>395</v>
      </c>
      <c r="K371" s="124">
        <v>397.95</v>
      </c>
      <c r="L371" s="27"/>
      <c r="M371" s="35"/>
      <c r="N371" s="35"/>
    </row>
    <row r="372" spans="2:14" x14ac:dyDescent="0.25">
      <c r="B372" s="3">
        <v>29</v>
      </c>
      <c r="C372" s="97"/>
      <c r="D372" s="9"/>
      <c r="E372" s="110"/>
      <c r="F372" s="110"/>
      <c r="G372" s="111"/>
      <c r="H372" s="27"/>
      <c r="I372" s="97">
        <v>45618</v>
      </c>
      <c r="J372" s="64" t="s">
        <v>394</v>
      </c>
      <c r="K372" s="124">
        <v>472.83</v>
      </c>
      <c r="L372" s="27"/>
      <c r="M372" s="35"/>
      <c r="N372" s="35"/>
    </row>
    <row r="373" spans="2:14" x14ac:dyDescent="0.25">
      <c r="B373" s="3">
        <v>30</v>
      </c>
      <c r="C373" s="97">
        <v>45630</v>
      </c>
      <c r="D373" s="9" t="s">
        <v>365</v>
      </c>
      <c r="E373" s="110">
        <v>120</v>
      </c>
      <c r="F373" s="110"/>
      <c r="G373" s="111"/>
      <c r="H373" s="27"/>
      <c r="I373" s="97">
        <v>45653</v>
      </c>
      <c r="J373" s="126" t="s">
        <v>397</v>
      </c>
      <c r="K373" s="124">
        <v>2420</v>
      </c>
      <c r="L373" s="27"/>
      <c r="M373" s="35"/>
      <c r="N373" s="35"/>
    </row>
    <row r="374" spans="2:14" x14ac:dyDescent="0.25">
      <c r="B374" s="3">
        <v>31</v>
      </c>
      <c r="C374" s="97">
        <v>45637</v>
      </c>
      <c r="D374" s="9" t="s">
        <v>396</v>
      </c>
      <c r="E374" s="110">
        <v>599</v>
      </c>
      <c r="F374" s="110"/>
      <c r="G374" s="111"/>
      <c r="H374" s="27"/>
      <c r="I374" s="97">
        <v>45666</v>
      </c>
      <c r="J374" s="126" t="s">
        <v>400</v>
      </c>
      <c r="K374" s="124">
        <v>399.9</v>
      </c>
      <c r="L374" s="27"/>
      <c r="M374" s="35"/>
      <c r="N374" s="35"/>
    </row>
    <row r="375" spans="2:14" x14ac:dyDescent="0.25">
      <c r="B375" s="3">
        <v>32</v>
      </c>
      <c r="C375" s="97">
        <v>45657</v>
      </c>
      <c r="D375" s="9" t="s">
        <v>361</v>
      </c>
      <c r="E375" s="110">
        <v>0.61</v>
      </c>
      <c r="F375" s="110"/>
      <c r="G375" s="111"/>
      <c r="H375" s="27"/>
      <c r="I375" s="97">
        <v>45681</v>
      </c>
      <c r="J375" s="126" t="s">
        <v>398</v>
      </c>
      <c r="K375" s="124">
        <v>4837.5</v>
      </c>
      <c r="L375" s="27"/>
      <c r="M375" s="35"/>
      <c r="N375" s="35"/>
    </row>
    <row r="376" spans="2:14" x14ac:dyDescent="0.25">
      <c r="B376" s="3">
        <v>33</v>
      </c>
      <c r="C376" s="97">
        <v>45658</v>
      </c>
      <c r="D376" s="9" t="s">
        <v>361</v>
      </c>
      <c r="E376" s="110"/>
      <c r="F376" s="110"/>
      <c r="G376" s="111">
        <v>164.05</v>
      </c>
      <c r="H376" s="27"/>
      <c r="I376" s="97">
        <v>45681</v>
      </c>
      <c r="J376" s="126" t="s">
        <v>390</v>
      </c>
      <c r="K376" s="124">
        <v>1400</v>
      </c>
      <c r="L376" s="27"/>
      <c r="M376" s="35"/>
      <c r="N376" s="35"/>
    </row>
    <row r="377" spans="2:14" x14ac:dyDescent="0.25">
      <c r="B377" s="3">
        <v>34</v>
      </c>
      <c r="C377" s="97"/>
      <c r="D377" s="9"/>
      <c r="E377" s="110"/>
      <c r="F377" s="110"/>
      <c r="G377" s="111"/>
      <c r="H377" s="27"/>
      <c r="I377" s="97">
        <v>45681</v>
      </c>
      <c r="J377" s="126" t="s">
        <v>399</v>
      </c>
      <c r="K377" s="124">
        <v>2000</v>
      </c>
      <c r="L377" s="27"/>
      <c r="M377" s="35"/>
      <c r="N377" s="35"/>
    </row>
    <row r="378" spans="2:14" x14ac:dyDescent="0.25">
      <c r="B378" s="3">
        <v>35</v>
      </c>
      <c r="C378" s="97"/>
      <c r="D378" s="9"/>
      <c r="E378" s="110"/>
      <c r="F378" s="110"/>
      <c r="G378" s="111"/>
      <c r="H378" s="27"/>
      <c r="I378" s="97">
        <v>45709</v>
      </c>
      <c r="J378" s="126" t="s">
        <v>401</v>
      </c>
      <c r="K378" s="124">
        <v>40000</v>
      </c>
      <c r="L378" s="27"/>
      <c r="M378" s="35"/>
      <c r="N378" s="35"/>
    </row>
    <row r="379" spans="2:14" x14ac:dyDescent="0.25">
      <c r="B379" s="3">
        <v>36</v>
      </c>
      <c r="C379" s="97">
        <v>45747</v>
      </c>
      <c r="D379" s="9" t="s">
        <v>361</v>
      </c>
      <c r="E379" s="110">
        <v>0.52</v>
      </c>
      <c r="F379" s="110"/>
      <c r="G379" s="111"/>
      <c r="H379" s="27"/>
      <c r="I379" s="97">
        <v>45712</v>
      </c>
      <c r="J379" s="126" t="s">
        <v>402</v>
      </c>
      <c r="K379" s="124">
        <v>1098</v>
      </c>
      <c r="L379" s="27"/>
      <c r="M379" s="35"/>
      <c r="N379" s="35"/>
    </row>
    <row r="380" spans="2:14" x14ac:dyDescent="0.25">
      <c r="B380" s="3">
        <v>37</v>
      </c>
      <c r="C380" s="97"/>
      <c r="D380" s="9"/>
      <c r="E380" s="110"/>
      <c r="F380" s="110"/>
      <c r="G380" s="111"/>
      <c r="H380" s="27"/>
      <c r="I380" s="97">
        <v>45750</v>
      </c>
      <c r="J380" s="126" t="s">
        <v>403</v>
      </c>
      <c r="K380" s="124">
        <v>800</v>
      </c>
      <c r="L380" s="27"/>
      <c r="M380" s="35"/>
      <c r="N380" s="35"/>
    </row>
    <row r="381" spans="2:14" x14ac:dyDescent="0.25">
      <c r="B381" s="3">
        <v>38</v>
      </c>
      <c r="C381" s="97"/>
      <c r="D381" s="9"/>
      <c r="E381" s="110"/>
      <c r="F381" s="110"/>
      <c r="G381" s="111"/>
      <c r="H381" s="27"/>
      <c r="I381" s="97">
        <v>45775</v>
      </c>
      <c r="J381" s="126" t="s">
        <v>404</v>
      </c>
      <c r="K381" s="124">
        <v>1659.07</v>
      </c>
      <c r="L381" s="27"/>
      <c r="M381" s="35"/>
      <c r="N381" s="35"/>
    </row>
    <row r="382" spans="2:14" x14ac:dyDescent="0.25">
      <c r="B382" s="3">
        <v>39</v>
      </c>
      <c r="C382" s="97"/>
      <c r="D382" s="9"/>
      <c r="E382" s="110"/>
      <c r="F382" s="110"/>
      <c r="G382" s="111"/>
      <c r="H382" s="27"/>
      <c r="I382" s="97">
        <v>45786</v>
      </c>
      <c r="J382" s="126" t="s">
        <v>401</v>
      </c>
      <c r="K382" s="124">
        <v>25150.63</v>
      </c>
      <c r="L382" s="27"/>
      <c r="M382" s="35"/>
      <c r="N382" s="35"/>
    </row>
    <row r="383" spans="2:14" x14ac:dyDescent="0.25">
      <c r="B383" s="3">
        <v>40</v>
      </c>
      <c r="C383" s="97">
        <v>45820</v>
      </c>
      <c r="D383" s="9" t="s">
        <v>406</v>
      </c>
      <c r="E383" s="110">
        <v>53079.14</v>
      </c>
      <c r="F383" s="110"/>
      <c r="G383" s="111">
        <v>-21682830</v>
      </c>
      <c r="H383" s="27"/>
      <c r="I383" s="97">
        <v>45813</v>
      </c>
      <c r="J383" s="126" t="s">
        <v>405</v>
      </c>
      <c r="K383" s="124">
        <v>8051.74</v>
      </c>
      <c r="L383" s="27"/>
      <c r="M383" s="35"/>
      <c r="N383" s="35"/>
    </row>
    <row r="384" spans="2:14" x14ac:dyDescent="0.25">
      <c r="B384" s="3">
        <v>41</v>
      </c>
      <c r="C384" s="97">
        <v>45834</v>
      </c>
      <c r="D384" s="128" t="s">
        <v>411</v>
      </c>
      <c r="E384" s="110">
        <v>-170184.99</v>
      </c>
      <c r="F384" s="110"/>
      <c r="G384" s="111"/>
      <c r="H384" s="130">
        <v>170184.99</v>
      </c>
      <c r="I384" s="97">
        <v>45824</v>
      </c>
      <c r="J384" s="126" t="s">
        <v>407</v>
      </c>
      <c r="K384" s="124">
        <v>25830</v>
      </c>
      <c r="L384" s="27"/>
      <c r="M384" s="35"/>
      <c r="N384" s="35"/>
    </row>
    <row r="385" spans="2:14" x14ac:dyDescent="0.25">
      <c r="B385" s="3">
        <v>42</v>
      </c>
      <c r="C385" s="97"/>
      <c r="D385" s="9"/>
      <c r="E385" s="110"/>
      <c r="F385" s="110"/>
      <c r="G385" s="111"/>
      <c r="H385" s="27"/>
      <c r="I385" s="97">
        <v>45828</v>
      </c>
      <c r="J385" s="126" t="s">
        <v>409</v>
      </c>
      <c r="K385" s="124">
        <v>4275</v>
      </c>
      <c r="L385" s="27"/>
      <c r="M385" s="35"/>
      <c r="N385" s="35"/>
    </row>
    <row r="386" spans="2:14" ht="16.5" thickBot="1" x14ac:dyDescent="0.3">
      <c r="B386" s="3">
        <v>43</v>
      </c>
      <c r="C386" s="97"/>
      <c r="D386" s="9"/>
      <c r="E386" s="110"/>
      <c r="F386" s="110"/>
      <c r="G386" s="111"/>
      <c r="H386" s="27"/>
      <c r="I386" s="97">
        <v>45828</v>
      </c>
      <c r="J386" s="126" t="s">
        <v>410</v>
      </c>
      <c r="K386" s="124">
        <v>1975</v>
      </c>
      <c r="L386" s="27"/>
      <c r="M386" s="35"/>
      <c r="N386" s="35"/>
    </row>
    <row r="387" spans="2:14" ht="16.5" thickBot="1" x14ac:dyDescent="0.3">
      <c r="B387" s="156" t="s">
        <v>377</v>
      </c>
      <c r="C387" s="157"/>
      <c r="D387" s="158"/>
      <c r="E387" s="112">
        <f>SUM(E344:E386)</f>
        <v>159795.25</v>
      </c>
      <c r="F387" s="112">
        <f>SUM(F344:F386)</f>
        <v>0</v>
      </c>
      <c r="G387" s="112">
        <f>SUM(G344:G386)</f>
        <v>0.14999999850988388</v>
      </c>
      <c r="H387" s="127">
        <f>SUM(H344:H386)</f>
        <v>170184.99</v>
      </c>
      <c r="I387" s="156" t="s">
        <v>10</v>
      </c>
      <c r="J387" s="157"/>
      <c r="K387" s="114">
        <f>SUM(K344:K386)</f>
        <v>159795.25</v>
      </c>
      <c r="L387" s="115">
        <f>SUM(L344:L386)</f>
        <v>0</v>
      </c>
      <c r="M387" s="115">
        <f>SUM(M344:M386)</f>
        <v>0</v>
      </c>
      <c r="N387" s="116">
        <f>SUM(N344:N386)</f>
        <v>0</v>
      </c>
    </row>
    <row r="388" spans="2:14" ht="16.5" thickBot="1" x14ac:dyDescent="0.3">
      <c r="D388" s="129" t="s">
        <v>414</v>
      </c>
      <c r="E388" s="136">
        <v>170184.99</v>
      </c>
      <c r="F388" s="122">
        <v>0</v>
      </c>
      <c r="G388" s="123">
        <f>SUM(G387)</f>
        <v>0.14999999850988388</v>
      </c>
    </row>
    <row r="389" spans="2:14" ht="16.5" thickBot="1" x14ac:dyDescent="0.3">
      <c r="G389" s="17" t="s">
        <v>408</v>
      </c>
    </row>
    <row r="390" spans="2:14" ht="18.75" x14ac:dyDescent="0.25">
      <c r="B390" s="11"/>
      <c r="C390" s="12"/>
      <c r="D390" s="12"/>
      <c r="E390" s="159" t="s">
        <v>412</v>
      </c>
      <c r="F390" s="160"/>
      <c r="G390" s="160"/>
      <c r="H390" s="160"/>
      <c r="I390" s="160"/>
      <c r="J390" s="160"/>
      <c r="K390" s="160"/>
      <c r="L390" s="160"/>
      <c r="M390" s="160"/>
      <c r="N390" s="161"/>
    </row>
    <row r="391" spans="2:14" ht="18.75" x14ac:dyDescent="0.25">
      <c r="B391" s="13"/>
      <c r="C391" s="14"/>
      <c r="D391" s="14"/>
      <c r="E391" s="162"/>
      <c r="F391" s="163"/>
      <c r="G391" s="163"/>
      <c r="H391" s="163"/>
      <c r="I391" s="163"/>
      <c r="J391" s="163"/>
      <c r="K391" s="163"/>
      <c r="L391" s="163"/>
      <c r="M391" s="163"/>
      <c r="N391" s="164"/>
    </row>
    <row r="392" spans="2:14" ht="19.5" thickBot="1" x14ac:dyDescent="0.3">
      <c r="B392" s="15"/>
      <c r="C392" s="16"/>
      <c r="D392" s="16"/>
      <c r="E392" s="165"/>
      <c r="F392" s="166"/>
      <c r="G392" s="166"/>
      <c r="H392" s="166"/>
      <c r="I392" s="166"/>
      <c r="J392" s="166"/>
      <c r="K392" s="166"/>
      <c r="L392" s="166"/>
      <c r="M392" s="166"/>
      <c r="N392" s="167"/>
    </row>
    <row r="393" spans="2:14" ht="16.5" thickBot="1" x14ac:dyDescent="0.3">
      <c r="B393" s="168" t="s">
        <v>3</v>
      </c>
      <c r="C393" s="169"/>
      <c r="D393" s="169"/>
      <c r="E393" s="169"/>
      <c r="F393" s="169"/>
      <c r="G393" s="169"/>
      <c r="H393" s="170"/>
      <c r="I393" s="171" t="s">
        <v>8</v>
      </c>
      <c r="J393" s="172"/>
      <c r="K393" s="172"/>
      <c r="L393" s="172"/>
      <c r="M393" s="173"/>
      <c r="N393" s="174"/>
    </row>
    <row r="394" spans="2:14" ht="16.5" thickBot="1" x14ac:dyDescent="0.3">
      <c r="B394" s="175" t="s">
        <v>0</v>
      </c>
      <c r="C394" s="177" t="s">
        <v>1</v>
      </c>
      <c r="D394" s="179" t="s">
        <v>2</v>
      </c>
      <c r="E394" s="181" t="s">
        <v>413</v>
      </c>
      <c r="F394" s="182"/>
      <c r="G394" s="56"/>
      <c r="H394" s="61"/>
      <c r="I394" s="183" t="s">
        <v>1</v>
      </c>
      <c r="J394" s="185" t="s">
        <v>2</v>
      </c>
      <c r="K394" s="72"/>
      <c r="L394" s="31" t="s">
        <v>413</v>
      </c>
      <c r="M394" s="75"/>
      <c r="N394" s="31"/>
    </row>
    <row r="395" spans="2:14" ht="16.5" thickBot="1" x14ac:dyDescent="0.3">
      <c r="B395" s="176"/>
      <c r="C395" s="178"/>
      <c r="D395" s="180"/>
      <c r="E395" s="18"/>
      <c r="F395" s="24"/>
      <c r="G395" s="60"/>
      <c r="H395" s="25"/>
      <c r="I395" s="184"/>
      <c r="J395" s="186"/>
      <c r="K395" s="71"/>
      <c r="L395" s="32"/>
      <c r="M395" s="33"/>
      <c r="N395" s="33"/>
    </row>
    <row r="396" spans="2:14" ht="31.5" x14ac:dyDescent="0.25">
      <c r="B396" s="3">
        <v>46</v>
      </c>
      <c r="C396" s="97">
        <v>45839</v>
      </c>
      <c r="D396" s="134" t="s">
        <v>425</v>
      </c>
      <c r="E396" s="135">
        <v>170184.99</v>
      </c>
      <c r="F396" s="20"/>
      <c r="G396" s="20"/>
      <c r="H396" s="27"/>
      <c r="I396" s="139">
        <v>45911</v>
      </c>
      <c r="J396" s="140" t="s">
        <v>415</v>
      </c>
      <c r="K396" s="141">
        <v>1600</v>
      </c>
      <c r="L396" s="26"/>
      <c r="M396" s="34"/>
      <c r="N396" s="34"/>
    </row>
    <row r="397" spans="2:14" x14ac:dyDescent="0.25">
      <c r="B397" s="4">
        <v>47</v>
      </c>
      <c r="C397" s="97">
        <v>45847</v>
      </c>
      <c r="D397" s="9" t="s">
        <v>314</v>
      </c>
      <c r="E397" s="131">
        <v>23</v>
      </c>
      <c r="F397" s="20"/>
      <c r="G397" s="20"/>
      <c r="H397" s="27"/>
      <c r="I397" s="97">
        <v>45924</v>
      </c>
      <c r="J397" s="84" t="s">
        <v>416</v>
      </c>
      <c r="K397" s="121">
        <v>2663.73</v>
      </c>
      <c r="L397" s="27"/>
      <c r="M397" s="35"/>
      <c r="N397" s="35"/>
    </row>
    <row r="398" spans="2:14" ht="23.25" x14ac:dyDescent="0.25">
      <c r="B398" s="3">
        <v>48</v>
      </c>
      <c r="C398" s="97"/>
      <c r="D398" s="107"/>
      <c r="E398" s="131"/>
      <c r="F398" s="20"/>
      <c r="G398" s="20"/>
      <c r="H398" s="27"/>
      <c r="I398" s="97">
        <v>45926</v>
      </c>
      <c r="J398" s="142" t="s">
        <v>417</v>
      </c>
      <c r="K398" s="121">
        <v>6200</v>
      </c>
      <c r="L398" s="27"/>
      <c r="M398" s="35"/>
      <c r="N398" s="35"/>
    </row>
    <row r="399" spans="2:14" x14ac:dyDescent="0.25">
      <c r="B399" s="3">
        <v>229</v>
      </c>
      <c r="C399" s="97"/>
      <c r="D399" s="9"/>
      <c r="E399" s="131"/>
      <c r="F399" s="20"/>
      <c r="G399" s="20"/>
      <c r="H399" s="27"/>
      <c r="I399" s="97">
        <v>45929</v>
      </c>
      <c r="J399" s="142" t="s">
        <v>418</v>
      </c>
      <c r="K399" s="121">
        <v>10109.379999999999</v>
      </c>
      <c r="L399" s="27"/>
      <c r="M399" s="35"/>
      <c r="N399" s="35"/>
    </row>
    <row r="400" spans="2:14" x14ac:dyDescent="0.25">
      <c r="B400" s="4">
        <v>230</v>
      </c>
      <c r="C400" s="97"/>
      <c r="D400" s="9"/>
      <c r="E400" s="131"/>
      <c r="F400" s="20"/>
      <c r="G400" s="20"/>
      <c r="H400" s="27"/>
      <c r="I400" s="97">
        <v>45933</v>
      </c>
      <c r="J400" s="84" t="s">
        <v>416</v>
      </c>
      <c r="K400" s="121">
        <v>1929.21</v>
      </c>
      <c r="L400" s="27"/>
      <c r="M400" s="35"/>
      <c r="N400" s="35"/>
    </row>
    <row r="401" spans="2:14" x14ac:dyDescent="0.25">
      <c r="B401" s="3">
        <v>231</v>
      </c>
      <c r="C401" s="97"/>
      <c r="D401" s="9"/>
      <c r="E401" s="131"/>
      <c r="F401" s="20"/>
      <c r="G401" s="20"/>
      <c r="H401" s="27"/>
      <c r="I401" s="97">
        <v>45965</v>
      </c>
      <c r="J401" s="84" t="s">
        <v>419</v>
      </c>
      <c r="K401" s="121">
        <v>11720.39</v>
      </c>
      <c r="L401" s="27"/>
      <c r="M401" s="35"/>
      <c r="N401" s="35"/>
    </row>
    <row r="402" spans="2:14" x14ac:dyDescent="0.25">
      <c r="B402" s="3">
        <v>233</v>
      </c>
      <c r="C402" s="97"/>
      <c r="D402" s="64"/>
      <c r="E402" s="131"/>
      <c r="F402" s="20"/>
      <c r="G402" s="20"/>
      <c r="H402" s="27"/>
      <c r="I402" s="97">
        <v>45965</v>
      </c>
      <c r="J402" s="142" t="s">
        <v>420</v>
      </c>
      <c r="K402" s="121">
        <v>8013.19</v>
      </c>
      <c r="L402" s="27"/>
      <c r="M402" s="35"/>
      <c r="N402" s="35"/>
    </row>
    <row r="403" spans="2:14" x14ac:dyDescent="0.25">
      <c r="B403" s="3">
        <v>234</v>
      </c>
      <c r="C403" s="97"/>
      <c r="D403" s="9"/>
      <c r="E403" s="131"/>
      <c r="F403" s="20"/>
      <c r="G403" s="20"/>
      <c r="H403" s="27"/>
      <c r="I403" s="97">
        <v>45957</v>
      </c>
      <c r="J403" s="142" t="s">
        <v>421</v>
      </c>
      <c r="K403" s="121">
        <v>5625</v>
      </c>
      <c r="L403" s="27"/>
      <c r="M403" s="35"/>
      <c r="N403" s="35"/>
    </row>
    <row r="404" spans="2:14" x14ac:dyDescent="0.25">
      <c r="B404" s="4">
        <v>235</v>
      </c>
      <c r="C404" s="97"/>
      <c r="D404" s="10"/>
      <c r="E404" s="131"/>
      <c r="F404" s="20"/>
      <c r="G404" s="20"/>
      <c r="H404" s="27"/>
      <c r="I404" s="97">
        <v>45957</v>
      </c>
      <c r="J404" s="142" t="s">
        <v>422</v>
      </c>
      <c r="K404" s="121">
        <v>31363.95</v>
      </c>
      <c r="L404" s="27"/>
      <c r="M404" s="35"/>
      <c r="N404" s="35"/>
    </row>
    <row r="405" spans="2:14" x14ac:dyDescent="0.25">
      <c r="B405" s="3">
        <v>236</v>
      </c>
      <c r="C405" s="97"/>
      <c r="D405" s="39"/>
      <c r="E405" s="131"/>
      <c r="F405" s="20"/>
      <c r="G405" s="20"/>
      <c r="H405" s="27"/>
      <c r="I405" s="97">
        <v>45971</v>
      </c>
      <c r="J405" s="142" t="s">
        <v>423</v>
      </c>
      <c r="K405" s="121">
        <v>60919.48</v>
      </c>
      <c r="L405" s="27"/>
      <c r="M405" s="35"/>
      <c r="N405" s="35"/>
    </row>
    <row r="406" spans="2:14" x14ac:dyDescent="0.25">
      <c r="B406" s="4">
        <v>237</v>
      </c>
      <c r="C406" s="6"/>
      <c r="D406" s="9"/>
      <c r="E406" s="131"/>
      <c r="F406" s="20"/>
      <c r="G406" s="20"/>
      <c r="H406" s="27"/>
      <c r="I406" s="97">
        <v>45980</v>
      </c>
      <c r="J406" s="142" t="s">
        <v>418</v>
      </c>
      <c r="K406" s="121">
        <v>9171.8700000000008</v>
      </c>
      <c r="L406" s="27"/>
      <c r="M406" s="35"/>
      <c r="N406" s="35"/>
    </row>
    <row r="407" spans="2:14" x14ac:dyDescent="0.25">
      <c r="B407" s="3">
        <v>238</v>
      </c>
      <c r="C407" s="6"/>
      <c r="D407" s="9"/>
      <c r="E407" s="131"/>
      <c r="F407" s="20"/>
      <c r="G407" s="20"/>
      <c r="H407" s="27"/>
      <c r="I407" s="152">
        <v>122025</v>
      </c>
      <c r="J407" s="98" t="s">
        <v>426</v>
      </c>
      <c r="K407" s="121">
        <v>4209.6899999999996</v>
      </c>
      <c r="L407" s="27"/>
      <c r="M407" s="35"/>
      <c r="N407" s="35"/>
    </row>
    <row r="408" spans="2:14" x14ac:dyDescent="0.25">
      <c r="B408" s="4">
        <v>239</v>
      </c>
      <c r="C408" s="6"/>
      <c r="D408" s="9"/>
      <c r="E408" s="131"/>
      <c r="F408" s="20"/>
      <c r="G408" s="20"/>
      <c r="H408" s="27"/>
      <c r="I408" s="153">
        <v>46023</v>
      </c>
      <c r="J408" s="142" t="s">
        <v>428</v>
      </c>
      <c r="K408" s="121">
        <v>6137</v>
      </c>
      <c r="L408" s="27"/>
      <c r="M408" s="35"/>
      <c r="N408" s="35"/>
    </row>
    <row r="409" spans="2:14" x14ac:dyDescent="0.25">
      <c r="B409" s="3">
        <v>240</v>
      </c>
      <c r="C409" s="6"/>
      <c r="D409" s="39"/>
      <c r="E409" s="131"/>
      <c r="F409" s="20"/>
      <c r="G409" s="20"/>
      <c r="H409" s="27"/>
      <c r="I409" s="153"/>
      <c r="J409" s="142"/>
      <c r="K409" s="121"/>
      <c r="L409" s="27"/>
      <c r="M409" s="35"/>
      <c r="N409" s="35"/>
    </row>
    <row r="410" spans="2:14" ht="16.5" thickBot="1" x14ac:dyDescent="0.3">
      <c r="B410" s="144"/>
      <c r="D410" s="145"/>
      <c r="E410" s="146"/>
      <c r="F410" s="147"/>
      <c r="G410" s="147"/>
      <c r="H410" s="148"/>
      <c r="I410" s="144"/>
      <c r="J410" s="149"/>
      <c r="K410" s="150"/>
      <c r="L410" s="147"/>
      <c r="N410" s="151"/>
    </row>
    <row r="411" spans="2:14" ht="16.5" thickBot="1" x14ac:dyDescent="0.3">
      <c r="B411" s="156" t="s">
        <v>9</v>
      </c>
      <c r="C411" s="157"/>
      <c r="D411" s="158"/>
      <c r="E411" s="154">
        <f>SUM(E396:E409)</f>
        <v>170207.99</v>
      </c>
      <c r="F411" s="138"/>
      <c r="G411" s="132"/>
      <c r="H411" s="133"/>
      <c r="I411" s="156" t="s">
        <v>10</v>
      </c>
      <c r="J411" s="157"/>
      <c r="K411" s="137">
        <f>SUM(K396:K409)</f>
        <v>159662.89000000001</v>
      </c>
      <c r="L411" s="138"/>
      <c r="M411" s="132"/>
      <c r="N411" s="133"/>
    </row>
    <row r="412" spans="2:14" x14ac:dyDescent="0.25">
      <c r="D412" s="1" t="s">
        <v>430</v>
      </c>
      <c r="E412" s="155">
        <f>E411-K411</f>
        <v>10545.099999999977</v>
      </c>
    </row>
    <row r="414" spans="2:14" x14ac:dyDescent="0.25">
      <c r="I414" s="1" t="s">
        <v>429</v>
      </c>
      <c r="J414" s="142" t="s">
        <v>424</v>
      </c>
      <c r="K414" s="121">
        <v>6137</v>
      </c>
    </row>
    <row r="415" spans="2:14" ht="23.25" x14ac:dyDescent="0.25">
      <c r="J415" s="142" t="s">
        <v>427</v>
      </c>
      <c r="K415" s="121">
        <v>6950</v>
      </c>
    </row>
    <row r="419" spans="6:6" x14ac:dyDescent="0.25">
      <c r="F419" s="143"/>
    </row>
    <row r="420" spans="6:6" x14ac:dyDescent="0.25">
      <c r="F420" s="143"/>
    </row>
  </sheetData>
  <mergeCells count="132">
    <mergeCell ref="B5:H5"/>
    <mergeCell ref="E6:F6"/>
    <mergeCell ref="I5:N5"/>
    <mergeCell ref="B6:B7"/>
    <mergeCell ref="C6:C7"/>
    <mergeCell ref="D6:D7"/>
    <mergeCell ref="I6:I7"/>
    <mergeCell ref="J6:J7"/>
    <mergeCell ref="E74:F74"/>
    <mergeCell ref="I74:I75"/>
    <mergeCell ref="J40:J41"/>
    <mergeCell ref="B33:D33"/>
    <mergeCell ref="I33:J33"/>
    <mergeCell ref="B39:H39"/>
    <mergeCell ref="I39:N39"/>
    <mergeCell ref="B40:B41"/>
    <mergeCell ref="C40:C41"/>
    <mergeCell ref="D40:D41"/>
    <mergeCell ref="E40:F40"/>
    <mergeCell ref="I40:I41"/>
    <mergeCell ref="B135:D135"/>
    <mergeCell ref="I135:J135"/>
    <mergeCell ref="E2:N4"/>
    <mergeCell ref="E36:N38"/>
    <mergeCell ref="E70:N72"/>
    <mergeCell ref="E104:N106"/>
    <mergeCell ref="B108:B109"/>
    <mergeCell ref="C108:C109"/>
    <mergeCell ref="D108:D109"/>
    <mergeCell ref="E108:F108"/>
    <mergeCell ref="I108:I109"/>
    <mergeCell ref="J108:J109"/>
    <mergeCell ref="J74:J75"/>
    <mergeCell ref="B101:D101"/>
    <mergeCell ref="I101:J101"/>
    <mergeCell ref="B107:H107"/>
    <mergeCell ref="I107:N107"/>
    <mergeCell ref="B67:D67"/>
    <mergeCell ref="I67:J67"/>
    <mergeCell ref="B73:H73"/>
    <mergeCell ref="I73:N73"/>
    <mergeCell ref="B74:B75"/>
    <mergeCell ref="C74:C75"/>
    <mergeCell ref="D74:D75"/>
    <mergeCell ref="B169:D169"/>
    <mergeCell ref="I169:J169"/>
    <mergeCell ref="E138:N140"/>
    <mergeCell ref="B141:H141"/>
    <mergeCell ref="I141:N141"/>
    <mergeCell ref="B142:B143"/>
    <mergeCell ref="C142:C143"/>
    <mergeCell ref="D142:D143"/>
    <mergeCell ref="E142:F142"/>
    <mergeCell ref="I142:I143"/>
    <mergeCell ref="J142:J143"/>
    <mergeCell ref="B203:D203"/>
    <mergeCell ref="I203:J203"/>
    <mergeCell ref="E206:N208"/>
    <mergeCell ref="B209:H209"/>
    <mergeCell ref="I209:N209"/>
    <mergeCell ref="E172:N174"/>
    <mergeCell ref="B175:H175"/>
    <mergeCell ref="I175:N175"/>
    <mergeCell ref="B176:B177"/>
    <mergeCell ref="C176:C177"/>
    <mergeCell ref="D176:D177"/>
    <mergeCell ref="E176:F176"/>
    <mergeCell ref="I176:I177"/>
    <mergeCell ref="J176:J177"/>
    <mergeCell ref="J210:J211"/>
    <mergeCell ref="I237:J237"/>
    <mergeCell ref="B210:B211"/>
    <mergeCell ref="C210:C211"/>
    <mergeCell ref="D210:D211"/>
    <mergeCell ref="E210:F210"/>
    <mergeCell ref="I210:I211"/>
    <mergeCell ref="E240:N242"/>
    <mergeCell ref="B237:D237"/>
    <mergeCell ref="B305:D305"/>
    <mergeCell ref="I305:J305"/>
    <mergeCell ref="B243:H243"/>
    <mergeCell ref="I243:N243"/>
    <mergeCell ref="B244:B245"/>
    <mergeCell ref="C244:C245"/>
    <mergeCell ref="D244:D245"/>
    <mergeCell ref="E244:F244"/>
    <mergeCell ref="I244:I245"/>
    <mergeCell ref="J244:J245"/>
    <mergeCell ref="B271:D271"/>
    <mergeCell ref="I271:J271"/>
    <mergeCell ref="E274:N276"/>
    <mergeCell ref="B277:H277"/>
    <mergeCell ref="I277:N277"/>
    <mergeCell ref="B278:B279"/>
    <mergeCell ref="C278:C279"/>
    <mergeCell ref="D278:D279"/>
    <mergeCell ref="E278:F278"/>
    <mergeCell ref="I278:I279"/>
    <mergeCell ref="J278:J279"/>
    <mergeCell ref="D312:D313"/>
    <mergeCell ref="E312:F312"/>
    <mergeCell ref="I312:I313"/>
    <mergeCell ref="J312:J313"/>
    <mergeCell ref="B331:D331"/>
    <mergeCell ref="I331:J331"/>
    <mergeCell ref="E308:N310"/>
    <mergeCell ref="B311:H311"/>
    <mergeCell ref="I311:N311"/>
    <mergeCell ref="B312:B313"/>
    <mergeCell ref="C312:C313"/>
    <mergeCell ref="B387:D387"/>
    <mergeCell ref="I387:J387"/>
    <mergeCell ref="E338:N340"/>
    <mergeCell ref="B341:H341"/>
    <mergeCell ref="I341:N341"/>
    <mergeCell ref="B342:B343"/>
    <mergeCell ref="C342:C343"/>
    <mergeCell ref="D342:D343"/>
    <mergeCell ref="E342:F342"/>
    <mergeCell ref="I342:I343"/>
    <mergeCell ref="J342:J343"/>
    <mergeCell ref="B411:D411"/>
    <mergeCell ref="I411:J411"/>
    <mergeCell ref="E390:N392"/>
    <mergeCell ref="B393:H393"/>
    <mergeCell ref="I393:N393"/>
    <mergeCell ref="B394:B395"/>
    <mergeCell ref="C394:C395"/>
    <mergeCell ref="D394:D395"/>
    <mergeCell ref="E394:F394"/>
    <mergeCell ref="I394:I395"/>
    <mergeCell ref="J394:J395"/>
  </mergeCells>
  <pageMargins left="0.25" right="0.25" top="0.75" bottom="0.75" header="0.3" footer="0.3"/>
  <pageSetup paperSize="9" scale="58" fitToHeight="0" orientation="landscape" horizontalDpi="4294967294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Renata Delić</cp:lastModifiedBy>
  <cp:lastPrinted>2025-12-03T13:28:31Z</cp:lastPrinted>
  <dcterms:created xsi:type="dcterms:W3CDTF">2021-02-04T12:50:41Z</dcterms:created>
  <dcterms:modified xsi:type="dcterms:W3CDTF">2026-02-18T09:07:30Z</dcterms:modified>
</cp:coreProperties>
</file>