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OneDrive - CARNET\Documents\Documents1\Fin planovi, rebalans i pl.nabave\2023\II Rebalans\"/>
    </mc:Choice>
  </mc:AlternateContent>
  <xr:revisionPtr revIDLastSave="0" documentId="13_ncr:1_{1E9B8CEB-0FD4-4A06-A014-D3F2D1007C4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9" i="1"/>
  <c r="F60" i="3"/>
  <c r="F56" i="3"/>
  <c r="F53" i="3"/>
  <c r="F50" i="3"/>
  <c r="F47" i="3"/>
  <c r="F44" i="3"/>
  <c r="F41" i="3"/>
  <c r="F37" i="3"/>
  <c r="F34" i="3"/>
  <c r="F25" i="3"/>
  <c r="F23" i="3"/>
  <c r="F21" i="3"/>
  <c r="F19" i="3"/>
  <c r="F17" i="3"/>
  <c r="F15" i="3"/>
  <c r="F13" i="3"/>
  <c r="F11" i="3"/>
  <c r="F10" i="3"/>
  <c r="C10" i="5"/>
  <c r="G39" i="7"/>
  <c r="G35" i="7"/>
  <c r="G31" i="7"/>
  <c r="G26" i="7"/>
  <c r="G22" i="7"/>
  <c r="G18" i="7"/>
  <c r="G14" i="7"/>
  <c r="G9" i="7"/>
  <c r="G42" i="7"/>
  <c r="H18" i="7"/>
  <c r="G60" i="3"/>
  <c r="G59" i="3"/>
  <c r="G53" i="3"/>
  <c r="H9" i="7"/>
  <c r="H14" i="7"/>
  <c r="H22" i="7"/>
  <c r="H26" i="7"/>
  <c r="H31" i="7"/>
  <c r="H35" i="7"/>
  <c r="H39" i="7"/>
  <c r="D10" i="5"/>
  <c r="G34" i="3"/>
  <c r="G37" i="3"/>
  <c r="G41" i="3"/>
  <c r="G44" i="3"/>
  <c r="G47" i="3"/>
  <c r="G50" i="3"/>
  <c r="G56" i="3"/>
  <c r="G11" i="3"/>
  <c r="G13" i="3"/>
  <c r="G15" i="3"/>
  <c r="G17" i="3"/>
  <c r="G19" i="3"/>
  <c r="G21" i="3"/>
  <c r="G23" i="3"/>
  <c r="G25" i="3"/>
  <c r="H9" i="1"/>
  <c r="H12" i="1"/>
  <c r="E39" i="7"/>
  <c r="E35" i="7"/>
  <c r="E31" i="7"/>
  <c r="E26" i="7"/>
  <c r="E22" i="7"/>
  <c r="E9" i="7"/>
  <c r="F59" i="3"/>
  <c r="E60" i="3"/>
  <c r="E59" i="3"/>
  <c r="E53" i="3"/>
  <c r="E34" i="3"/>
  <c r="E47" i="3"/>
  <c r="E44" i="3"/>
  <c r="E37" i="3"/>
  <c r="E25" i="3"/>
  <c r="E21" i="3"/>
  <c r="E19" i="3"/>
  <c r="E17" i="3"/>
  <c r="E15" i="3"/>
  <c r="E13" i="3"/>
  <c r="E11" i="3"/>
  <c r="E14" i="7"/>
  <c r="B10" i="5"/>
  <c r="F9" i="1"/>
  <c r="F12" i="1"/>
  <c r="E56" i="3"/>
  <c r="E50" i="3"/>
  <c r="E41" i="3"/>
  <c r="G10" i="3" l="1"/>
  <c r="G27" i="3" s="1"/>
  <c r="G28" i="3" s="1"/>
  <c r="E42" i="7"/>
  <c r="H42" i="7"/>
  <c r="G61" i="3"/>
  <c r="F27" i="3"/>
  <c r="F28" i="3" s="1"/>
  <c r="E10" i="3"/>
  <c r="E27" i="3" s="1"/>
  <c r="E28" i="3" s="1"/>
  <c r="F61" i="3"/>
  <c r="E61" i="3"/>
</calcChain>
</file>

<file path=xl/sharedStrings.xml><?xml version="1.0" encoding="utf-8"?>
<sst xmlns="http://schemas.openxmlformats.org/spreadsheetml/2006/main" count="198" uniqueCount="119">
  <si>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</si>
  <si>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</si>
  <si>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</si>
  <si>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</si>
  <si>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</si>
  <si>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</si>
  <si>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</si>
  <si>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</si>
  <si>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</si>
  <si>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</si>
  <si>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</si>
  <si>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</si>
  <si>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</si>
  <si>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</si>
  <si>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</si>
  <si>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</si>
  <si>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</si>
  <si>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</si>
  <si>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</si>
  <si>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</si>
  <si>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</si>
  <si>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</si>
  <si>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</si>
  <si>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</si>
  <si>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</si>
  <si>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</si>
  <si>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</si>
  <si>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</si>
  <si>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</si>
  <si>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</si>
  <si>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</si>
  <si>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</si>
  <si>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</si>
  <si>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</si>
  <si>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</si>
  <si>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</si>
  <si>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</si>
  <si>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</si>
  <si>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</si>
  <si>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</si>
  <si>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</si>
  <si>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</si>
  <si>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UKUPAN DONOS VIŠKA / MANJKA IZ PRETHODNE(IH) GODINE***</t>
  </si>
  <si>
    <t>Pomoći iz inozemstva i od subjekata unutar općeg proračuna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</si>
  <si>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</si>
  <si>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</si>
  <si>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</si>
  <si>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</si>
  <si>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POMOĆI -PK</t>
  </si>
  <si>
    <t>VLASTITI PRIHODI-PK</t>
  </si>
  <si>
    <t>PRIHODI ZA POSEBNE NAMJENE</t>
  </si>
  <si>
    <t>Prihodi od upravnih i administrativnih pristojbi,pristojbi po posebnim propisima i naknada</t>
  </si>
  <si>
    <t>Prihodi od prodaje proizvoda i robe te pruženih usluga i prihodi od donacija</t>
  </si>
  <si>
    <t>TEKUĆE DONACIJE -PK</t>
  </si>
  <si>
    <t>Donacije od pravnih i fizičkih osoba izvan općeg proračuna</t>
  </si>
  <si>
    <t>OPĆI PRIHODI SREDNJE ŠKOLE</t>
  </si>
  <si>
    <t>UKUPNO PRIHOD</t>
  </si>
  <si>
    <t>Financijski rashodi</t>
  </si>
  <si>
    <t>Rashodi na nabavu nefinancijske imovine</t>
  </si>
  <si>
    <t>Dodatna ulaganja na građevinskim objektima</t>
  </si>
  <si>
    <t>UKUPNO</t>
  </si>
  <si>
    <t>UKUPNO RASHOD</t>
  </si>
  <si>
    <t>Plan 2022.kune</t>
  </si>
  <si>
    <t>Voditelj računovodstva</t>
  </si>
  <si>
    <t>Ravnatelj:</t>
  </si>
  <si>
    <t>09 Obrazovanje</t>
  </si>
  <si>
    <t>092 Srednješkolsko obrazovanje</t>
  </si>
  <si>
    <t>0922 Više srednješkolsko obrazovanje</t>
  </si>
  <si>
    <t>PROGRAM 1001</t>
  </si>
  <si>
    <t>PROGRAM JAVNIH POTREBA U ŠKOLSTVU</t>
  </si>
  <si>
    <t>Aktivnost A100007</t>
  </si>
  <si>
    <t>ŠKOLSKA NATJECANJA I SMOTRE</t>
  </si>
  <si>
    <t>OPĆI PRIHODI I PRIMICI</t>
  </si>
  <si>
    <t>Aktivnost A100011</t>
  </si>
  <si>
    <t>REDOVNI PROGRAM SŠ</t>
  </si>
  <si>
    <t>Izvor financiranja 3.1.1</t>
  </si>
  <si>
    <t>Izvor financiranja 4.3.1</t>
  </si>
  <si>
    <t>Izvor financiranja 5.2.2</t>
  </si>
  <si>
    <t>Izvor financiranja 6.1.1</t>
  </si>
  <si>
    <t>Izvor financiranja 1.1.</t>
  </si>
  <si>
    <t>Izvor financiranja 6.2.1.</t>
  </si>
  <si>
    <t>KAPITALNE DONACIJE-PK</t>
  </si>
  <si>
    <t>Rashodi za dodatna ulaganja na nefinancijskoj imovini</t>
  </si>
  <si>
    <t>Rashodi za nabavu proizvedene  dugotrajne imovine</t>
  </si>
  <si>
    <t>OPĆI PRIHODI SREDNJE ŠKOLE-DEC.SREDSTVA</t>
  </si>
  <si>
    <t>OPĆI PRIHODI SREDNJE ŠKOLE DEC.SREDSTVA</t>
  </si>
  <si>
    <t>Plan 2023.</t>
  </si>
  <si>
    <r>
      <t>Prihodi iz nadležnog proračuna i od HZZO-a temeljem ugovornih obveza-</t>
    </r>
    <r>
      <rPr>
        <b/>
        <i/>
        <sz val="10"/>
        <color theme="1"/>
        <rFont val="Arial"/>
        <family val="2"/>
        <charset val="238"/>
      </rPr>
      <t>decentralizirana sredstva</t>
    </r>
  </si>
  <si>
    <t>Dodatna ulaganja u građevinske objekte</t>
  </si>
  <si>
    <t>OPĆI PRIHODI SREDNJE ŠKOLE-IZVAREDNI TROŠKOVI</t>
  </si>
  <si>
    <t>OPĆI PRIHODI SREDNJE ŠKOLE - IZVANREDNI TROŠKOVI</t>
  </si>
  <si>
    <r>
      <t xml:space="preserve">Prihodi iz nadležnog proračuna i od HZZO-a temeljem ugovornih obveza - </t>
    </r>
    <r>
      <rPr>
        <b/>
        <i/>
        <sz val="10"/>
        <color theme="1"/>
        <rFont val="Arial"/>
        <family val="2"/>
        <charset val="238"/>
      </rPr>
      <t>izvanredni troškovi</t>
    </r>
  </si>
  <si>
    <r>
      <t>Izvor financiranja 1.3.-</t>
    </r>
    <r>
      <rPr>
        <b/>
        <i/>
        <sz val="10"/>
        <color rgb="FFFF0000"/>
        <rFont val="Arial"/>
        <family val="2"/>
        <charset val="238"/>
      </rPr>
      <t>izvanredni troškovi</t>
    </r>
  </si>
  <si>
    <r>
      <t>Izvor financiranja 1.3.-</t>
    </r>
    <r>
      <rPr>
        <b/>
        <i/>
        <sz val="10"/>
        <color rgb="FFFF0000"/>
        <rFont val="Arial"/>
        <family val="2"/>
        <charset val="238"/>
      </rPr>
      <t xml:space="preserve"> decentralizirana sredstva</t>
    </r>
  </si>
  <si>
    <t>G.Š.FRANA LHOTKE, SISAK</t>
  </si>
  <si>
    <t>OIB:02530789618</t>
  </si>
  <si>
    <t>Renata Delić, mag.oec.</t>
  </si>
  <si>
    <t>Tomislav Ivšić, prof.</t>
  </si>
  <si>
    <t xml:space="preserve"> </t>
  </si>
  <si>
    <r>
      <t xml:space="preserve">Prihodi iz nadležnog proračuna i od HZZO-a temeljem ugovornih obveza- </t>
    </r>
    <r>
      <rPr>
        <b/>
        <i/>
        <sz val="10"/>
        <color theme="1"/>
        <rFont val="Arial"/>
        <family val="2"/>
        <charset val="238"/>
      </rPr>
      <t>natjecanja, prijevoz</t>
    </r>
  </si>
  <si>
    <t>Višak</t>
  </si>
  <si>
    <t>PRIHODI ZA POSEBNE NAMJENE-PK</t>
  </si>
  <si>
    <t>POMOĆI-PK</t>
  </si>
  <si>
    <t>TEKUĆE DONACIJE-PK</t>
  </si>
  <si>
    <t>II Novi plan 2023.</t>
  </si>
  <si>
    <t>Sp. i glazbena oprema</t>
  </si>
  <si>
    <t>3+4</t>
  </si>
  <si>
    <t>usvojeno: ŠO 20.9.2023</t>
  </si>
  <si>
    <t>III Novi plan 2023.</t>
  </si>
  <si>
    <t xml:space="preserve">FINANCIJSKI PLAN PRORAČUNSKOG KORISNIKA JEDINICE LOKALNE I PODRUČNE (REGIONALNE) SAMOUPRAVE 
ZA 2023. III REBALANS </t>
  </si>
  <si>
    <t>povećanje za</t>
  </si>
  <si>
    <t>prijevoz 19600 E</t>
  </si>
  <si>
    <t xml:space="preserve">FINANCIJSKI PLAN PRORAČUNSKOG KORISNIKA JEDINICE LOKALNE I PODRUČNE (REGIONALNE) SAMOUPRAVE 
ZA 2023. - III REBALANS </t>
  </si>
  <si>
    <t>FINANCIJSKI PLAN PRORAČUNSKOG KORISNIKA JEDINICE LOKALNE I PODRUČNE (REGIONALNE) SAMOUPRAVE 
ZA 2023. -  III REBALANS</t>
  </si>
  <si>
    <t>II Novi plan 2023</t>
  </si>
  <si>
    <t>III Novi plan 2023</t>
  </si>
  <si>
    <t>FINANCIJSKI PLAN PRORAČUNSKOG KORISNIKA JEDINICE LOKALNE I PODRUČNE (REGIONALNE) SAMOUPRAVE 
ZA 2023. -  III REBALANS (prosinac 2023.godine)-nakon Žup.skupštine</t>
  </si>
  <si>
    <t>U Sisku, 22. prosinac 2023.</t>
  </si>
  <si>
    <t>usvojeno: ŠO  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</si>
</sst>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0.0"/>
    <numFmt numFmtId="166" formatCode="_-* #,##0.00\ [$€-1]_-;\-* #,##0.00\ [$€-1]_-;_-* &quot;-&quot;??\ [$€-1]_-;_-@_-"/>
    <numFmt numFmtId="167" formatCode="0.00000"/>
    <numFmt numFmtId="168" formatCode="_-* #,##0\ [$€-1]_-;\-* #,##0\ [$€-1]_-;_-* &quot;-&quot;??\ [$€-1]_-;_-@_-"/>
    <numFmt numFmtId="169" formatCode="_-* #,##0\ [$kn-41A]_-;\-* #,##0\ [$kn-41A]_-;_-* &quot;-&quot;??\ [$kn-41A]_-;_-@_-"/>
    <numFmt numFmtId="170" formatCode="_-* #,##0.00000\ [$kn-41A]_-;\-* #,##0.00000\ [$kn-41A]_-;_-* &quot;-&quot;?????\ [$kn-41A]_-;_-@_-"/>
  </numFmts>
  <fonts count="37" x14ac:knownFonts="1"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b/>
      <sz val="14"/>
      <color rgb="FF3F3F3F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1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8" fillId="8" borderId="7" applyNumberFormat="0" applyAlignment="0" applyProtection="0"/>
    <xf numFmtId="0" fontId="19" fillId="9" borderId="6" applyNumberFormat="0" applyAlignment="0" applyProtection="0"/>
    <xf numFmtId="0" fontId="15" fillId="10" borderId="8" applyNumberFormat="0" applyFont="0" applyAlignment="0" applyProtection="0"/>
    <xf numFmtId="44" fontId="15" fillId="0" borderId="0" applyFont="0" applyFill="0" applyBorder="0" applyAlignment="0" applyProtection="0"/>
    <xf numFmtId="0" fontId="15" fillId="11" borderId="0" applyNumberFormat="0" applyBorder="0" applyAlignment="0" applyProtection="0"/>
    <xf numFmtId="9" fontId="15" fillId="0" borderId="0" applyFont="0" applyFill="0" applyBorder="0" applyAlignment="0" applyProtection="0"/>
    <xf numFmtId="0" fontId="15" fillId="12" borderId="0" applyNumberFormat="0" applyBorder="0" applyAlignment="0" applyProtection="0"/>
  </cellStyleXfs>
  <cellXfs count="27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2" fontId="0" fillId="0" borderId="0" xfId="0" applyNumberFormat="1"/>
    <xf numFmtId="164" fontId="0" fillId="0" borderId="0" xfId="0" applyNumberFormat="1"/>
    <xf numFmtId="0" fontId="9" fillId="3" borderId="2" xfId="0" applyFont="1" applyFill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6" fillId="0" borderId="0" xfId="0" applyFont="1"/>
    <xf numFmtId="166" fontId="0" fillId="0" borderId="0" xfId="7" applyNumberFormat="1" applyFont="1"/>
    <xf numFmtId="168" fontId="3" fillId="2" borderId="3" xfId="0" applyNumberFormat="1" applyFont="1" applyFill="1" applyBorder="1" applyAlignment="1">
      <alignment horizontal="right"/>
    </xf>
    <xf numFmtId="1" fontId="0" fillId="0" borderId="0" xfId="0" applyNumberFormat="1"/>
    <xf numFmtId="168" fontId="0" fillId="0" borderId="0" xfId="0" applyNumberFormat="1"/>
    <xf numFmtId="0" fontId="22" fillId="2" borderId="4" xfId="0" applyFont="1" applyFill="1" applyBorder="1" applyAlignment="1">
      <alignment horizontal="left" vertical="center" wrapText="1"/>
    </xf>
    <xf numFmtId="0" fontId="23" fillId="0" borderId="0" xfId="0" applyFont="1"/>
    <xf numFmtId="170" fontId="0" fillId="0" borderId="0" xfId="0" applyNumberFormat="1"/>
    <xf numFmtId="166" fontId="23" fillId="0" borderId="0" xfId="0" applyNumberFormat="1" applyFont="1"/>
    <xf numFmtId="168" fontId="1" fillId="0" borderId="0" xfId="0" applyNumberFormat="1" applyFont="1"/>
    <xf numFmtId="166" fontId="6" fillId="3" borderId="1" xfId="0" quotePrefix="1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9" fontId="0" fillId="0" borderId="0" xfId="0" applyNumberFormat="1"/>
    <xf numFmtId="0" fontId="20" fillId="11" borderId="4" xfId="8" applyNumberFormat="1" applyFont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0" fillId="13" borderId="3" xfId="1" applyNumberFormat="1" applyFont="1" applyFill="1" applyBorder="1" applyAlignment="1" applyProtection="1">
      <alignment horizontal="left" vertical="center" wrapText="1"/>
    </xf>
    <xf numFmtId="0" fontId="20" fillId="13" borderId="3" xfId="1" applyNumberFormat="1" applyFont="1" applyFill="1" applyBorder="1" applyAlignment="1" applyProtection="1">
      <alignment horizontal="center" vertical="center" wrapText="1"/>
    </xf>
    <xf numFmtId="166" fontId="20" fillId="13" borderId="4" xfId="1" applyNumberFormat="1" applyFont="1" applyFill="1" applyBorder="1" applyAlignment="1">
      <alignment horizontal="right"/>
    </xf>
    <xf numFmtId="166" fontId="20" fillId="13" borderId="3" xfId="1" applyNumberFormat="1" applyFont="1" applyFill="1" applyBorder="1" applyAlignment="1">
      <alignment horizontal="right"/>
    </xf>
    <xf numFmtId="0" fontId="25" fillId="14" borderId="3" xfId="2" applyNumberFormat="1" applyFont="1" applyFill="1" applyBorder="1" applyAlignment="1" applyProtection="1">
      <alignment horizontal="center" vertical="center" wrapText="1"/>
    </xf>
    <xf numFmtId="0" fontId="25" fillId="14" borderId="3" xfId="2" applyNumberFormat="1" applyFont="1" applyFill="1" applyBorder="1" applyAlignment="1" applyProtection="1">
      <alignment horizontal="left" vertical="center" wrapText="1"/>
    </xf>
    <xf numFmtId="166" fontId="25" fillId="14" borderId="3" xfId="2" applyNumberFormat="1" applyFont="1" applyFill="1" applyBorder="1" applyAlignment="1">
      <alignment horizontal="right"/>
    </xf>
    <xf numFmtId="0" fontId="20" fillId="13" borderId="7" xfId="3" applyFont="1" applyFill="1" applyBorder="1"/>
    <xf numFmtId="0" fontId="20" fillId="13" borderId="7" xfId="3" applyFont="1" applyFill="1" applyBorder="1" applyAlignment="1">
      <alignment horizontal="center"/>
    </xf>
    <xf numFmtId="0" fontId="25" fillId="13" borderId="7" xfId="3" applyFont="1" applyFill="1" applyBorder="1" applyAlignment="1">
      <alignment horizontal="center"/>
    </xf>
    <xf numFmtId="0" fontId="20" fillId="13" borderId="7" xfId="3" applyFont="1" applyFill="1" applyBorder="1" applyAlignment="1">
      <alignment wrapText="1"/>
    </xf>
    <xf numFmtId="0" fontId="17" fillId="13" borderId="3" xfId="1" applyNumberFormat="1" applyFont="1" applyFill="1" applyBorder="1" applyAlignment="1" applyProtection="1">
      <alignment horizontal="left" vertical="center" wrapText="1"/>
    </xf>
    <xf numFmtId="166" fontId="6" fillId="3" borderId="3" xfId="0" applyNumberFormat="1" applyFont="1" applyFill="1" applyBorder="1" applyAlignment="1">
      <alignment horizontal="right"/>
    </xf>
    <xf numFmtId="166" fontId="20" fillId="0" borderId="0" xfId="0" applyNumberFormat="1" applyFont="1"/>
    <xf numFmtId="166" fontId="6" fillId="4" borderId="1" xfId="0" quotePrefix="1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166" fontId="20" fillId="11" borderId="4" xfId="8" applyNumberFormat="1" applyFont="1" applyBorder="1" applyAlignment="1">
      <alignment horizontal="right"/>
    </xf>
    <xf numFmtId="0" fontId="20" fillId="13" borderId="3" xfId="1" applyFont="1" applyFill="1" applyBorder="1" applyAlignment="1">
      <alignment horizontal="center" vertical="center"/>
    </xf>
    <xf numFmtId="0" fontId="20" fillId="13" borderId="3" xfId="1" applyNumberFormat="1" applyFont="1" applyFill="1" applyBorder="1" applyAlignment="1" applyProtection="1">
      <alignment horizontal="center" vertical="center"/>
    </xf>
    <xf numFmtId="0" fontId="20" fillId="14" borderId="3" xfId="3" applyFont="1" applyFill="1" applyBorder="1" applyAlignment="1">
      <alignment horizontal="left" vertical="center"/>
    </xf>
    <xf numFmtId="0" fontId="20" fillId="14" borderId="3" xfId="3" applyNumberFormat="1" applyFont="1" applyFill="1" applyBorder="1" applyAlignment="1" applyProtection="1">
      <alignment horizontal="center" vertical="center"/>
    </xf>
    <xf numFmtId="0" fontId="23" fillId="14" borderId="3" xfId="2" applyFont="1" applyFill="1" applyBorder="1" applyAlignment="1">
      <alignment horizontal="left" vertical="center"/>
    </xf>
    <xf numFmtId="0" fontId="25" fillId="14" borderId="3" xfId="2" applyNumberFormat="1" applyFont="1" applyFill="1" applyBorder="1" applyAlignment="1" applyProtection="1">
      <alignment vertical="center" wrapText="1"/>
    </xf>
    <xf numFmtId="0" fontId="25" fillId="14" borderId="3" xfId="2" applyFont="1" applyFill="1" applyBorder="1" applyAlignment="1">
      <alignment horizontal="left" vertical="center"/>
    </xf>
    <xf numFmtId="0" fontId="25" fillId="14" borderId="3" xfId="2" applyNumberFormat="1" applyFont="1" applyFill="1" applyBorder="1" applyAlignment="1" applyProtection="1">
      <alignment horizontal="center" vertical="center"/>
    </xf>
    <xf numFmtId="166" fontId="27" fillId="14" borderId="3" xfId="2" applyNumberFormat="1" applyFont="1" applyFill="1" applyBorder="1" applyAlignment="1">
      <alignment horizontal="right"/>
    </xf>
    <xf numFmtId="0" fontId="25" fillId="13" borderId="3" xfId="1" applyNumberFormat="1" applyFont="1" applyFill="1" applyBorder="1" applyAlignment="1" applyProtection="1">
      <alignment vertical="center" wrapText="1"/>
    </xf>
    <xf numFmtId="0" fontId="25" fillId="14" borderId="3" xfId="3" applyNumberFormat="1" applyFont="1" applyFill="1" applyBorder="1" applyAlignment="1" applyProtection="1">
      <alignment vertical="center" wrapText="1"/>
    </xf>
    <xf numFmtId="0" fontId="20" fillId="14" borderId="3" xfId="2" applyNumberFormat="1" applyFont="1" applyFill="1" applyBorder="1" applyAlignment="1" applyProtection="1">
      <alignment horizontal="center" vertical="center"/>
    </xf>
    <xf numFmtId="166" fontId="25" fillId="13" borderId="3" xfId="1" applyNumberFormat="1" applyFont="1" applyFill="1" applyBorder="1" applyAlignment="1">
      <alignment horizontal="right"/>
    </xf>
    <xf numFmtId="166" fontId="25" fillId="14" borderId="3" xfId="3" applyNumberFormat="1" applyFont="1" applyFill="1" applyBorder="1" applyAlignment="1">
      <alignment horizontal="right"/>
    </xf>
    <xf numFmtId="166" fontId="25" fillId="13" borderId="7" xfId="3" applyNumberFormat="1" applyFont="1" applyFill="1" applyBorder="1"/>
    <xf numFmtId="0" fontId="11" fillId="13" borderId="3" xfId="0" applyFont="1" applyFill="1" applyBorder="1" applyAlignment="1">
      <alignment horizontal="left" vertical="center" wrapText="1"/>
    </xf>
    <xf numFmtId="3" fontId="3" fillId="13" borderId="4" xfId="0" applyNumberFormat="1" applyFont="1" applyFill="1" applyBorder="1" applyAlignment="1">
      <alignment horizontal="right"/>
    </xf>
    <xf numFmtId="3" fontId="3" fillId="13" borderId="3" xfId="0" applyNumberFormat="1" applyFont="1" applyFill="1" applyBorder="1" applyAlignment="1">
      <alignment horizontal="right"/>
    </xf>
    <xf numFmtId="0" fontId="11" fillId="13" borderId="3" xfId="0" applyFont="1" applyFill="1" applyBorder="1" applyAlignment="1">
      <alignment horizontal="left" vertical="center"/>
    </xf>
    <xf numFmtId="0" fontId="11" fillId="13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17" fillId="14" borderId="7" xfId="1" applyFont="1" applyFill="1" applyBorder="1"/>
    <xf numFmtId="166" fontId="17" fillId="14" borderId="7" xfId="1" applyNumberFormat="1" applyFont="1" applyFill="1" applyBorder="1"/>
    <xf numFmtId="166" fontId="27" fillId="13" borderId="3" xfId="1" applyNumberFormat="1" applyFont="1" applyFill="1" applyBorder="1" applyAlignment="1">
      <alignment horizontal="right"/>
    </xf>
    <xf numFmtId="166" fontId="27" fillId="14" borderId="3" xfId="3" applyNumberFormat="1" applyFont="1" applyFill="1" applyBorder="1" applyAlignment="1">
      <alignment horizontal="right"/>
    </xf>
    <xf numFmtId="166" fontId="23" fillId="0" borderId="0" xfId="9" applyNumberFormat="1" applyFont="1"/>
    <xf numFmtId="166" fontId="0" fillId="0" borderId="0" xfId="9" applyNumberFormat="1" applyFont="1"/>
    <xf numFmtId="166" fontId="23" fillId="0" borderId="0" xfId="7" applyNumberFormat="1" applyFont="1"/>
    <xf numFmtId="166" fontId="17" fillId="0" borderId="0" xfId="9" applyNumberFormat="1" applyFont="1"/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left" vertical="center" wrapText="1"/>
    </xf>
    <xf numFmtId="166" fontId="3" fillId="14" borderId="9" xfId="6" applyNumberFormat="1" applyFont="1" applyFill="1" applyBorder="1" applyAlignment="1">
      <alignment horizontal="right"/>
    </xf>
    <xf numFmtId="166" fontId="3" fillId="14" borderId="10" xfId="6" applyNumberFormat="1" applyFont="1" applyFill="1" applyBorder="1" applyAlignment="1">
      <alignment horizontal="right"/>
    </xf>
    <xf numFmtId="166" fontId="6" fillId="4" borderId="3" xfId="0" quotePrefix="1" applyNumberFormat="1" applyFont="1" applyFill="1" applyBorder="1" applyAlignment="1">
      <alignment horizontal="right"/>
    </xf>
    <xf numFmtId="166" fontId="6" fillId="3" borderId="3" xfId="0" quotePrefix="1" applyNumberFormat="1" applyFont="1" applyFill="1" applyBorder="1" applyAlignment="1">
      <alignment horizontal="right"/>
    </xf>
    <xf numFmtId="0" fontId="24" fillId="8" borderId="7" xfId="4" applyNumberFormat="1" applyFont="1" applyAlignment="1" applyProtection="1">
      <alignment horizontal="center" vertical="center" wrapText="1"/>
    </xf>
    <xf numFmtId="0" fontId="20" fillId="15" borderId="7" xfId="1" applyNumberFormat="1" applyFont="1" applyFill="1" applyBorder="1" applyAlignment="1" applyProtection="1">
      <alignment horizontal="center" vertical="center" wrapText="1"/>
    </xf>
    <xf numFmtId="0" fontId="23" fillId="15" borderId="7" xfId="1" applyNumberFormat="1" applyFont="1" applyFill="1" applyBorder="1" applyAlignment="1" applyProtection="1">
      <alignment horizontal="center" vertical="center" wrapText="1"/>
    </xf>
    <xf numFmtId="0" fontId="23" fillId="15" borderId="7" xfId="1" applyNumberFormat="1" applyFont="1" applyFill="1" applyBorder="1" applyAlignment="1" applyProtection="1">
      <alignment horizontal="left" vertical="center" wrapText="1"/>
    </xf>
    <xf numFmtId="0" fontId="20" fillId="15" borderId="7" xfId="1" applyNumberFormat="1" applyFont="1" applyFill="1" applyBorder="1" applyAlignment="1" applyProtection="1">
      <alignment horizontal="left" vertical="center" wrapText="1"/>
    </xf>
    <xf numFmtId="166" fontId="25" fillId="15" borderId="7" xfId="1" applyNumberFormat="1" applyFont="1" applyFill="1" applyBorder="1" applyAlignment="1">
      <alignment horizontal="right"/>
    </xf>
    <xf numFmtId="0" fontId="26" fillId="14" borderId="7" xfId="2" applyNumberFormat="1" applyFont="1" applyFill="1" applyBorder="1" applyAlignment="1" applyProtection="1">
      <alignment horizontal="left" vertical="center" wrapText="1"/>
    </xf>
    <xf numFmtId="0" fontId="26" fillId="14" borderId="7" xfId="2" applyNumberFormat="1" applyFont="1" applyFill="1" applyBorder="1" applyAlignment="1" applyProtection="1">
      <alignment horizontal="center" vertical="center" wrapText="1"/>
    </xf>
    <xf numFmtId="0" fontId="25" fillId="14" borderId="7" xfId="2" applyNumberFormat="1" applyFont="1" applyFill="1" applyBorder="1" applyAlignment="1" applyProtection="1">
      <alignment horizontal="center" vertical="center" wrapText="1"/>
    </xf>
    <xf numFmtId="0" fontId="25" fillId="14" borderId="7" xfId="2" applyNumberFormat="1" applyFont="1" applyFill="1" applyBorder="1" applyAlignment="1" applyProtection="1">
      <alignment horizontal="left" vertical="center" wrapText="1"/>
    </xf>
    <xf numFmtId="166" fontId="27" fillId="14" borderId="7" xfId="2" applyNumberFormat="1" applyFont="1" applyFill="1" applyBorder="1" applyAlignment="1">
      <alignment horizontal="right"/>
    </xf>
    <xf numFmtId="0" fontId="23" fillId="0" borderId="7" xfId="0" applyFont="1" applyBorder="1"/>
    <xf numFmtId="0" fontId="23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vertical="center" wrapText="1"/>
    </xf>
    <xf numFmtId="166" fontId="26" fillId="0" borderId="7" xfId="0" applyNumberFormat="1" applyFont="1" applyBorder="1"/>
    <xf numFmtId="0" fontId="23" fillId="14" borderId="7" xfId="2" quotePrefix="1" applyFont="1" applyFill="1" applyBorder="1" applyAlignment="1">
      <alignment horizontal="left" vertical="center"/>
    </xf>
    <xf numFmtId="0" fontId="23" fillId="14" borderId="7" xfId="2" quotePrefix="1" applyFont="1" applyFill="1" applyBorder="1" applyAlignment="1">
      <alignment horizontal="center" vertical="center"/>
    </xf>
    <xf numFmtId="0" fontId="25" fillId="14" borderId="7" xfId="2" quotePrefix="1" applyFont="1" applyFill="1" applyBorder="1" applyAlignment="1">
      <alignment horizontal="center" vertical="center"/>
    </xf>
    <xf numFmtId="0" fontId="25" fillId="14" borderId="7" xfId="2" quotePrefix="1" applyFont="1" applyFill="1" applyBorder="1" applyAlignment="1">
      <alignment horizontal="left" vertical="center" wrapText="1"/>
    </xf>
    <xf numFmtId="0" fontId="23" fillId="0" borderId="7" xfId="0" quotePrefix="1" applyFont="1" applyBorder="1"/>
    <xf numFmtId="0" fontId="23" fillId="0" borderId="7" xfId="0" quotePrefix="1" applyFont="1" applyBorder="1" applyAlignment="1">
      <alignment horizontal="center" vertical="center"/>
    </xf>
    <xf numFmtId="0" fontId="26" fillId="0" borderId="7" xfId="0" quotePrefix="1" applyFont="1" applyBorder="1" applyAlignment="1">
      <alignment vertical="center" wrapText="1"/>
    </xf>
    <xf numFmtId="0" fontId="25" fillId="14" borderId="7" xfId="2" quotePrefix="1" applyFont="1" applyFill="1" applyBorder="1" applyAlignment="1">
      <alignment horizontal="left" vertical="center"/>
    </xf>
    <xf numFmtId="166" fontId="25" fillId="14" borderId="7" xfId="2" applyNumberFormat="1" applyFont="1" applyFill="1" applyBorder="1" applyAlignment="1">
      <alignment horizontal="right"/>
    </xf>
    <xf numFmtId="0" fontId="20" fillId="14" borderId="7" xfId="2" quotePrefix="1" applyFont="1" applyFill="1" applyBorder="1"/>
    <xf numFmtId="0" fontId="20" fillId="14" borderId="7" xfId="2" quotePrefix="1" applyFont="1" applyFill="1" applyBorder="1" applyAlignment="1">
      <alignment horizontal="center"/>
    </xf>
    <xf numFmtId="0" fontId="25" fillId="14" borderId="7" xfId="2" quotePrefix="1" applyFont="1" applyFill="1" applyBorder="1" applyAlignment="1">
      <alignment horizontal="center"/>
    </xf>
    <xf numFmtId="0" fontId="27" fillId="14" borderId="7" xfId="2" applyNumberFormat="1" applyFont="1" applyFill="1" applyBorder="1" applyAlignment="1" applyProtection="1">
      <alignment horizontal="left" vertical="center" wrapText="1"/>
    </xf>
    <xf numFmtId="166" fontId="25" fillId="14" borderId="7" xfId="2" applyNumberFormat="1" applyFont="1" applyFill="1" applyBorder="1"/>
    <xf numFmtId="0" fontId="23" fillId="14" borderId="7" xfId="0" quotePrefix="1" applyFont="1" applyFill="1" applyBorder="1"/>
    <xf numFmtId="0" fontId="20" fillId="14" borderId="7" xfId="0" quotePrefix="1" applyFont="1" applyFill="1" applyBorder="1" applyAlignment="1">
      <alignment horizontal="center"/>
    </xf>
    <xf numFmtId="0" fontId="20" fillId="14" borderId="7" xfId="0" quotePrefix="1" applyFont="1" applyFill="1" applyBorder="1"/>
    <xf numFmtId="166" fontId="27" fillId="14" borderId="7" xfId="0" quotePrefix="1" applyNumberFormat="1" applyFont="1" applyFill="1" applyBorder="1"/>
    <xf numFmtId="0" fontId="23" fillId="14" borderId="7" xfId="2" quotePrefix="1" applyFont="1" applyFill="1" applyBorder="1"/>
    <xf numFmtId="0" fontId="23" fillId="14" borderId="7" xfId="2" quotePrefix="1" applyFont="1" applyFill="1" applyBorder="1" applyAlignment="1">
      <alignment horizontal="center"/>
    </xf>
    <xf numFmtId="0" fontId="25" fillId="14" borderId="7" xfId="2" quotePrefix="1" applyFont="1" applyFill="1" applyBorder="1" applyAlignment="1">
      <alignment wrapText="1"/>
    </xf>
    <xf numFmtId="166" fontId="27" fillId="14" borderId="7" xfId="2" applyNumberFormat="1" applyFont="1" applyFill="1" applyBorder="1"/>
    <xf numFmtId="0" fontId="20" fillId="14" borderId="7" xfId="1" applyNumberFormat="1" applyFont="1" applyFill="1" applyBorder="1" applyAlignment="1" applyProtection="1">
      <alignment horizontal="left" vertical="center" wrapText="1"/>
    </xf>
    <xf numFmtId="0" fontId="20" fillId="14" borderId="7" xfId="1" applyNumberFormat="1" applyFont="1" applyFill="1" applyBorder="1" applyAlignment="1" applyProtection="1">
      <alignment horizontal="center" vertical="center" wrapText="1"/>
    </xf>
    <xf numFmtId="0" fontId="25" fillId="14" borderId="7" xfId="1" quotePrefix="1" applyFont="1" applyFill="1" applyBorder="1" applyAlignment="1">
      <alignment horizontal="center" vertical="center"/>
    </xf>
    <xf numFmtId="0" fontId="25" fillId="14" borderId="7" xfId="1" quotePrefix="1" applyFont="1" applyFill="1" applyBorder="1" applyAlignment="1">
      <alignment horizontal="left" vertical="center"/>
    </xf>
    <xf numFmtId="166" fontId="25" fillId="14" borderId="7" xfId="1" applyNumberFormat="1" applyFont="1" applyFill="1" applyBorder="1" applyAlignment="1">
      <alignment horizontal="right"/>
    </xf>
    <xf numFmtId="0" fontId="23" fillId="0" borderId="3" xfId="0" quotePrefix="1" applyFont="1" applyBorder="1"/>
    <xf numFmtId="0" fontId="23" fillId="0" borderId="3" xfId="0" quotePrefix="1" applyFont="1" applyBorder="1" applyAlignment="1">
      <alignment horizontal="center"/>
    </xf>
    <xf numFmtId="0" fontId="26" fillId="0" borderId="3" xfId="0" quotePrefix="1" applyFont="1" applyBorder="1"/>
    <xf numFmtId="166" fontId="26" fillId="0" borderId="3" xfId="0" applyNumberFormat="1" applyFont="1" applyBorder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6" fillId="0" borderId="3" xfId="0" applyFont="1" applyBorder="1"/>
    <xf numFmtId="166" fontId="10" fillId="0" borderId="3" xfId="0" applyNumberFormat="1" applyFont="1" applyBorder="1"/>
    <xf numFmtId="0" fontId="30" fillId="14" borderId="3" xfId="2" applyFont="1" applyFill="1" applyBorder="1"/>
    <xf numFmtId="0" fontId="30" fillId="14" borderId="3" xfId="2" applyFont="1" applyFill="1" applyBorder="1" applyAlignment="1">
      <alignment horizontal="center"/>
    </xf>
    <xf numFmtId="0" fontId="27" fillId="14" borderId="3" xfId="2" applyFont="1" applyFill="1" applyBorder="1" applyAlignment="1">
      <alignment horizontal="center"/>
    </xf>
    <xf numFmtId="0" fontId="27" fillId="14" borderId="3" xfId="2" applyNumberFormat="1" applyFont="1" applyFill="1" applyBorder="1" applyAlignment="1" applyProtection="1">
      <alignment horizontal="left" vertical="center" wrapText="1"/>
    </xf>
    <xf numFmtId="166" fontId="27" fillId="14" borderId="3" xfId="2" applyNumberFormat="1" applyFont="1" applyFill="1" applyBorder="1"/>
    <xf numFmtId="0" fontId="23" fillId="14" borderId="3" xfId="0" applyFont="1" applyFill="1" applyBorder="1"/>
    <xf numFmtId="0" fontId="23" fillId="14" borderId="3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0" fontId="25" fillId="14" borderId="3" xfId="0" quotePrefix="1" applyFont="1" applyFill="1" applyBorder="1"/>
    <xf numFmtId="166" fontId="26" fillId="14" borderId="3" xfId="0" applyNumberFormat="1" applyFont="1" applyFill="1" applyBorder="1"/>
    <xf numFmtId="166" fontId="27" fillId="14" borderId="3" xfId="0" applyNumberFormat="1" applyFont="1" applyFill="1" applyBorder="1"/>
    <xf numFmtId="0" fontId="25" fillId="14" borderId="3" xfId="2" applyFont="1" applyFill="1" applyBorder="1"/>
    <xf numFmtId="0" fontId="25" fillId="14" borderId="3" xfId="2" applyFont="1" applyFill="1" applyBorder="1" applyAlignment="1">
      <alignment horizontal="center"/>
    </xf>
    <xf numFmtId="0" fontId="25" fillId="14" borderId="3" xfId="2" quotePrefix="1" applyFont="1" applyFill="1" applyBorder="1" applyAlignment="1">
      <alignment wrapText="1"/>
    </xf>
    <xf numFmtId="0" fontId="6" fillId="14" borderId="11" xfId="6" applyNumberFormat="1" applyFont="1" applyFill="1" applyBorder="1" applyAlignment="1" applyProtection="1">
      <alignment horizontal="left" vertical="center" wrapText="1"/>
    </xf>
    <xf numFmtId="0" fontId="6" fillId="14" borderId="12" xfId="6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17" borderId="7" xfId="4" applyNumberFormat="1" applyFont="1" applyFill="1" applyAlignment="1" applyProtection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166" fontId="26" fillId="17" borderId="7" xfId="0" applyNumberFormat="1" applyFont="1" applyFill="1" applyBorder="1"/>
    <xf numFmtId="166" fontId="10" fillId="17" borderId="3" xfId="0" applyNumberFormat="1" applyFont="1" applyFill="1" applyBorder="1"/>
    <xf numFmtId="166" fontId="3" fillId="14" borderId="13" xfId="6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6" fontId="20" fillId="11" borderId="2" xfId="8" applyNumberFormat="1" applyFont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166" fontId="3" fillId="14" borderId="14" xfId="6" applyNumberFormat="1" applyFont="1" applyFill="1" applyBorder="1" applyAlignment="1">
      <alignment horizontal="right"/>
    </xf>
    <xf numFmtId="166" fontId="20" fillId="11" borderId="1" xfId="8" applyNumberFormat="1" applyFont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6" fontId="17" fillId="14" borderId="15" xfId="1" applyNumberFormat="1" applyFont="1" applyFill="1" applyBorder="1"/>
    <xf numFmtId="0" fontId="33" fillId="0" borderId="7" xfId="0" applyFont="1" applyBorder="1" applyAlignment="1">
      <alignment horizontal="center"/>
    </xf>
    <xf numFmtId="166" fontId="3" fillId="14" borderId="7" xfId="6" applyNumberFormat="1" applyFont="1" applyFill="1" applyBorder="1" applyAlignment="1">
      <alignment horizontal="right"/>
    </xf>
    <xf numFmtId="166" fontId="3" fillId="2" borderId="7" xfId="0" applyNumberFormat="1" applyFont="1" applyFill="1" applyBorder="1" applyAlignment="1">
      <alignment horizontal="right"/>
    </xf>
    <xf numFmtId="166" fontId="20" fillId="11" borderId="7" xfId="8" applyNumberFormat="1" applyFont="1" applyBorder="1" applyAlignment="1">
      <alignment horizontal="right"/>
    </xf>
    <xf numFmtId="166" fontId="9" fillId="2" borderId="7" xfId="0" applyNumberFormat="1" applyFont="1" applyFill="1" applyBorder="1" applyAlignment="1">
      <alignment horizontal="right"/>
    </xf>
    <xf numFmtId="166" fontId="11" fillId="16" borderId="7" xfId="0" applyNumberFormat="1" applyFont="1" applyFill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20" fillId="17" borderId="7" xfId="10" applyNumberFormat="1" applyFont="1" applyFill="1" applyBorder="1" applyAlignment="1" applyProtection="1">
      <alignment horizontal="center" vertical="center" wrapText="1"/>
    </xf>
    <xf numFmtId="166" fontId="9" fillId="17" borderId="7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4" xfId="0" applyFont="1" applyFill="1" applyBorder="1" applyAlignment="1">
      <alignment horizontal="center" vertical="center" wrapText="1"/>
    </xf>
    <xf numFmtId="166" fontId="6" fillId="16" borderId="4" xfId="0" applyNumberFormat="1" applyFont="1" applyFill="1" applyBorder="1" applyAlignment="1">
      <alignment horizontal="right"/>
    </xf>
    <xf numFmtId="166" fontId="11" fillId="16" borderId="1" xfId="0" applyNumberFormat="1" applyFont="1" applyFill="1" applyBorder="1" applyAlignment="1">
      <alignment horizontal="right"/>
    </xf>
    <xf numFmtId="166" fontId="26" fillId="17" borderId="3" xfId="0" applyNumberFormat="1" applyFont="1" applyFill="1" applyBorder="1"/>
    <xf numFmtId="0" fontId="20" fillId="18" borderId="7" xfId="10" applyNumberFormat="1" applyFont="1" applyFill="1" applyBorder="1" applyAlignment="1" applyProtection="1">
      <alignment horizontal="center" vertical="center" wrapText="1"/>
    </xf>
    <xf numFmtId="166" fontId="9" fillId="18" borderId="7" xfId="0" applyNumberFormat="1" applyFont="1" applyFill="1" applyBorder="1" applyAlignment="1">
      <alignment horizontal="right"/>
    </xf>
    <xf numFmtId="0" fontId="6" fillId="18" borderId="3" xfId="0" applyFont="1" applyFill="1" applyBorder="1" applyAlignment="1">
      <alignment horizontal="center" vertical="center" wrapText="1"/>
    </xf>
    <xf numFmtId="0" fontId="24" fillId="19" borderId="7" xfId="4" applyNumberFormat="1" applyFont="1" applyFill="1" applyAlignment="1" applyProtection="1">
      <alignment horizontal="center" vertical="center" wrapText="1"/>
    </xf>
    <xf numFmtId="166" fontId="26" fillId="19" borderId="7" xfId="0" applyNumberFormat="1" applyFont="1" applyFill="1" applyBorder="1"/>
    <xf numFmtId="0" fontId="6" fillId="19" borderId="3" xfId="0" applyFont="1" applyFill="1" applyBorder="1" applyAlignment="1">
      <alignment horizontal="center" vertical="center" wrapText="1"/>
    </xf>
    <xf numFmtId="166" fontId="26" fillId="19" borderId="3" xfId="0" applyNumberFormat="1" applyFont="1" applyFill="1" applyBorder="1"/>
    <xf numFmtId="0" fontId="36" fillId="17" borderId="0" xfId="0" applyFont="1" applyFill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21" fillId="14" borderId="0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9" fillId="3" borderId="4" xfId="0" applyFont="1" applyFill="1" applyBorder="1" applyAlignment="1">
      <alignment vertical="center" wrapText="1"/>
    </xf>
    <xf numFmtId="0" fontId="31" fillId="16" borderId="7" xfId="4" applyNumberFormat="1" applyFont="1" applyFill="1" applyAlignment="1" applyProtection="1">
      <alignment horizontal="center" vertical="center" wrapText="1"/>
    </xf>
    <xf numFmtId="0" fontId="0" fillId="0" borderId="0" xfId="0"/>
    <xf numFmtId="0" fontId="17" fillId="0" borderId="0" xfId="0" applyFont="1"/>
    <xf numFmtId="0" fontId="16" fillId="0" borderId="0" xfId="0" applyFont="1"/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2" fillId="14" borderId="1" xfId="1" applyNumberFormat="1" applyFont="1" applyFill="1" applyBorder="1" applyAlignment="1" applyProtection="1">
      <alignment horizontal="center" vertical="center" wrapText="1"/>
    </xf>
    <xf numFmtId="0" fontId="32" fillId="14" borderId="2" xfId="1" applyNumberFormat="1" applyFont="1" applyFill="1" applyBorder="1" applyAlignment="1" applyProtection="1">
      <alignment horizontal="center" vertical="center" wrapText="1"/>
    </xf>
    <xf numFmtId="0" fontId="32" fillId="14" borderId="4" xfId="1" applyNumberFormat="1" applyFont="1" applyFill="1" applyBorder="1" applyAlignment="1" applyProtection="1">
      <alignment horizontal="center" vertical="center" wrapText="1"/>
    </xf>
    <xf numFmtId="0" fontId="28" fillId="13" borderId="6" xfId="5" applyNumberFormat="1" applyFont="1" applyFill="1" applyAlignment="1" applyProtection="1">
      <alignment horizontal="center" vertical="center" wrapText="1"/>
    </xf>
    <xf numFmtId="0" fontId="17" fillId="14" borderId="7" xfId="1" applyFont="1" applyFill="1" applyBorder="1" applyAlignment="1">
      <alignment horizontal="center"/>
    </xf>
    <xf numFmtId="0" fontId="20" fillId="11" borderId="1" xfId="8" applyNumberFormat="1" applyFont="1" applyBorder="1" applyAlignment="1" applyProtection="1">
      <alignment horizontal="center" vertical="center" wrapText="1"/>
    </xf>
    <xf numFmtId="0" fontId="20" fillId="11" borderId="2" xfId="8" applyNumberFormat="1" applyFont="1" applyBorder="1" applyAlignment="1" applyProtection="1">
      <alignment horizontal="center" vertical="center" wrapText="1"/>
    </xf>
    <xf numFmtId="0" fontId="20" fillId="11" borderId="4" xfId="8" applyNumberFormat="1" applyFont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" fillId="14" borderId="3" xfId="6" applyNumberFormat="1" applyFont="1" applyFill="1" applyBorder="1" applyAlignment="1" applyProtection="1">
      <alignment horizontal="center" vertical="center" wrapText="1"/>
    </xf>
    <xf numFmtId="0" fontId="29" fillId="14" borderId="6" xfId="5" applyNumberFormat="1" applyFont="1" applyFill="1" applyAlignment="1" applyProtection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0" fillId="11" borderId="3" xfId="8" applyNumberFormat="1" applyFon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</cellXfs>
  <cellStyles count="11">
    <cellStyle name="20% - Isticanje4" xfId="2" builtinId="42"/>
    <cellStyle name="40% - Isticanje2" xfId="1" builtinId="35"/>
    <cellStyle name="40% - Isticanje3" xfId="10" builtinId="39"/>
    <cellStyle name="40% - Isticanje4" xfId="3" builtinId="43"/>
    <cellStyle name="40% - Isticanje5" xfId="8" builtinId="47"/>
    <cellStyle name="Bilješka" xfId="6" builtinId="10"/>
    <cellStyle name="Izlaz" xfId="4" builtinId="21"/>
    <cellStyle name="Normalno" xfId="0" builtinId="0" customBuiltin="1"/>
    <cellStyle name="Postotak" xfId="9" builtinId="5"/>
    <cellStyle name="Unos" xfId="5" builtinId="20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L18" sqref="L18"/>
    </sheetView>
  </sheetViews>
  <sheetFormatPr defaultRowHeight="14.25" x14ac:dyDescent="0.2"/>
  <cols>
    <col min="5" max="5" width="25.25" customWidth="1"/>
    <col min="6" max="6" width="17.625" customWidth="1"/>
    <col min="7" max="7" width="17.125" customWidth="1"/>
    <col min="8" max="8" width="18" customWidth="1"/>
    <col min="12" max="12" width="18.25" customWidth="1"/>
    <col min="14" max="15" width="8"/>
  </cols>
  <sheetData>
    <row r="1" spans="1:12" ht="50.1" customHeight="1" x14ac:dyDescent="0.2">
      <c r="A1" s="218" t="s">
        <v>116</v>
      </c>
      <c r="B1" s="218"/>
      <c r="C1" s="218"/>
      <c r="D1" s="218"/>
      <c r="E1" s="218"/>
      <c r="F1" s="218"/>
      <c r="G1" s="218"/>
    </row>
    <row r="2" spans="1:12" ht="18" customHeight="1" x14ac:dyDescent="0.2">
      <c r="A2" s="227" t="s">
        <v>94</v>
      </c>
      <c r="B2" s="227"/>
      <c r="C2" s="227"/>
      <c r="D2" s="227"/>
      <c r="E2" s="227"/>
      <c r="F2" s="227"/>
      <c r="G2" s="227"/>
    </row>
    <row r="3" spans="1:12" ht="18" customHeight="1" x14ac:dyDescent="0.2">
      <c r="A3" s="235" t="s">
        <v>95</v>
      </c>
      <c r="B3" s="235"/>
      <c r="C3" s="235"/>
      <c r="D3" s="235"/>
      <c r="E3" s="235"/>
      <c r="F3" s="235"/>
      <c r="G3" s="235"/>
    </row>
    <row r="4" spans="1:12" ht="15.75" customHeight="1" x14ac:dyDescent="0.2">
      <c r="A4" s="218" t="s">
        <v>33</v>
      </c>
      <c r="B4" s="218"/>
      <c r="C4" s="218"/>
      <c r="D4" s="218"/>
      <c r="E4" s="218"/>
      <c r="F4" s="218"/>
      <c r="G4" s="218"/>
    </row>
    <row r="5" spans="1:12" ht="25.5" x14ac:dyDescent="0.2">
      <c r="A5" s="4"/>
      <c r="B5" s="4"/>
      <c r="C5" s="4"/>
      <c r="D5" s="4"/>
      <c r="E5" s="4"/>
      <c r="F5" s="4"/>
      <c r="G5" s="216" t="s">
        <v>107</v>
      </c>
      <c r="H5" s="217" t="s">
        <v>118</v>
      </c>
    </row>
    <row r="6" spans="1:12" ht="18" customHeight="1" x14ac:dyDescent="0.2">
      <c r="A6" s="218" t="s">
        <v>41</v>
      </c>
      <c r="B6" s="218"/>
      <c r="C6" s="218"/>
      <c r="D6" s="218"/>
      <c r="E6" s="218"/>
      <c r="F6" s="218"/>
      <c r="G6" s="218"/>
    </row>
    <row r="7" spans="1:12" ht="18" x14ac:dyDescent="0.25">
      <c r="A7" s="1"/>
      <c r="B7" s="2"/>
      <c r="C7" s="2"/>
      <c r="D7" s="2"/>
      <c r="E7" s="5"/>
      <c r="F7" s="6"/>
      <c r="G7" s="6"/>
    </row>
    <row r="8" spans="1:12" x14ac:dyDescent="0.2">
      <c r="A8" s="24"/>
      <c r="B8" s="25"/>
      <c r="C8" s="25"/>
      <c r="D8" s="26"/>
      <c r="E8" s="27"/>
      <c r="F8" s="3" t="s">
        <v>86</v>
      </c>
      <c r="G8" s="180" t="s">
        <v>104</v>
      </c>
      <c r="H8" s="214" t="s">
        <v>108</v>
      </c>
    </row>
    <row r="9" spans="1:12" x14ac:dyDescent="0.2">
      <c r="A9" s="219" t="s">
        <v>0</v>
      </c>
      <c r="B9" s="220"/>
      <c r="C9" s="220"/>
      <c r="D9" s="220"/>
      <c r="E9" s="221"/>
      <c r="F9" s="63">
        <f>F10+F11+F15</f>
        <v>1472317</v>
      </c>
      <c r="G9" s="63">
        <f>G10+G11+G15</f>
        <v>1490317</v>
      </c>
      <c r="H9" s="63">
        <f>H10+H11+H15</f>
        <v>1509917</v>
      </c>
      <c r="L9" s="29"/>
    </row>
    <row r="10" spans="1:12" x14ac:dyDescent="0.2">
      <c r="A10" s="222" t="s">
        <v>1</v>
      </c>
      <c r="B10" s="223"/>
      <c r="C10" s="223"/>
      <c r="D10" s="223"/>
      <c r="E10" s="224"/>
      <c r="F10" s="46">
        <v>1472317</v>
      </c>
      <c r="G10" s="46">
        <v>1490317</v>
      </c>
      <c r="H10" s="46">
        <v>1509917</v>
      </c>
      <c r="L10" s="29"/>
    </row>
    <row r="11" spans="1:12" x14ac:dyDescent="0.2">
      <c r="A11" s="225" t="s">
        <v>2</v>
      </c>
      <c r="B11" s="226"/>
      <c r="C11" s="226"/>
      <c r="D11" s="226"/>
      <c r="E11" s="224"/>
      <c r="F11" s="46">
        <v>0</v>
      </c>
      <c r="G11" s="46">
        <v>0</v>
      </c>
      <c r="H11" s="46">
        <v>0</v>
      </c>
      <c r="L11" s="29"/>
    </row>
    <row r="12" spans="1:12" x14ac:dyDescent="0.2">
      <c r="A12" s="28" t="s">
        <v>3</v>
      </c>
      <c r="B12" s="31"/>
      <c r="C12" s="31"/>
      <c r="D12" s="31"/>
      <c r="E12" s="31"/>
      <c r="F12" s="63">
        <f>F13+F14</f>
        <v>1472317</v>
      </c>
      <c r="G12" s="63">
        <f>G13+G14</f>
        <v>1490317</v>
      </c>
      <c r="H12" s="63">
        <f>H13+H14</f>
        <v>1509917</v>
      </c>
    </row>
    <row r="13" spans="1:12" x14ac:dyDescent="0.2">
      <c r="A13" s="231" t="s">
        <v>4</v>
      </c>
      <c r="B13" s="223"/>
      <c r="C13" s="223"/>
      <c r="D13" s="223"/>
      <c r="E13" s="232"/>
      <c r="F13" s="46">
        <v>1155814</v>
      </c>
      <c r="G13" s="46">
        <v>1163755.5900000001</v>
      </c>
      <c r="H13" s="46">
        <v>1183355.5900000001</v>
      </c>
      <c r="L13" s="39"/>
    </row>
    <row r="14" spans="1:12" ht="15" x14ac:dyDescent="0.25">
      <c r="A14" s="225" t="s">
        <v>5</v>
      </c>
      <c r="B14" s="226"/>
      <c r="C14" s="226"/>
      <c r="D14" s="226"/>
      <c r="E14" s="224"/>
      <c r="F14" s="46">
        <v>316503</v>
      </c>
      <c r="G14" s="46">
        <v>326561.40999999997</v>
      </c>
      <c r="H14" s="46">
        <v>326561.40999999997</v>
      </c>
      <c r="L14" s="44"/>
    </row>
    <row r="15" spans="1:12" x14ac:dyDescent="0.2">
      <c r="A15" s="230" t="s">
        <v>6</v>
      </c>
      <c r="B15" s="220"/>
      <c r="C15" s="220"/>
      <c r="D15" s="220"/>
      <c r="E15" s="234"/>
      <c r="F15" s="63">
        <v>0</v>
      </c>
      <c r="G15" s="63">
        <v>0</v>
      </c>
      <c r="H15" s="63">
        <v>0</v>
      </c>
      <c r="L15" s="39"/>
    </row>
    <row r="16" spans="1:12" ht="18" x14ac:dyDescent="0.2">
      <c r="A16" s="4"/>
      <c r="B16" s="7"/>
      <c r="C16" s="7"/>
      <c r="D16" s="7"/>
      <c r="E16" s="7"/>
      <c r="F16" s="7"/>
      <c r="G16" s="7"/>
      <c r="L16" s="39"/>
    </row>
    <row r="17" spans="1:12" ht="18" customHeight="1" x14ac:dyDescent="0.25">
      <c r="A17" s="218"/>
      <c r="B17" s="233"/>
      <c r="C17" s="233"/>
      <c r="D17" s="233"/>
      <c r="E17" s="233"/>
      <c r="F17" s="233"/>
      <c r="G17" s="233"/>
      <c r="L17" s="29"/>
    </row>
    <row r="18" spans="1:12" ht="18" x14ac:dyDescent="0.2">
      <c r="A18" s="4"/>
      <c r="B18" s="7"/>
      <c r="C18" s="7"/>
      <c r="D18" s="7"/>
      <c r="E18" s="7"/>
      <c r="F18" s="7"/>
      <c r="G18" s="7"/>
      <c r="L18" s="32"/>
    </row>
    <row r="19" spans="1:12" x14ac:dyDescent="0.2">
      <c r="A19" s="24"/>
      <c r="B19" s="25"/>
      <c r="C19" s="25"/>
      <c r="D19" s="26"/>
      <c r="E19" s="27"/>
      <c r="F19" s="3" t="s">
        <v>86</v>
      </c>
      <c r="G19" s="180" t="s">
        <v>104</v>
      </c>
      <c r="H19" s="214" t="s">
        <v>108</v>
      </c>
      <c r="L19" s="29"/>
    </row>
    <row r="20" spans="1:12" ht="15.75" customHeight="1" x14ac:dyDescent="0.2">
      <c r="A20" s="222" t="s">
        <v>8</v>
      </c>
      <c r="B20" s="228"/>
      <c r="C20" s="228"/>
      <c r="D20" s="228"/>
      <c r="E20" s="229"/>
      <c r="F20" s="46"/>
      <c r="G20" s="46"/>
      <c r="H20" s="46"/>
      <c r="L20" s="29"/>
    </row>
    <row r="21" spans="1:12" x14ac:dyDescent="0.2">
      <c r="A21" s="222" t="s">
        <v>9</v>
      </c>
      <c r="B21" s="223"/>
      <c r="C21" s="223"/>
      <c r="D21" s="223"/>
      <c r="E21" s="223"/>
      <c r="F21" s="46"/>
      <c r="G21" s="46"/>
      <c r="H21" s="46"/>
      <c r="L21" s="29"/>
    </row>
    <row r="22" spans="1:12" x14ac:dyDescent="0.2">
      <c r="A22" s="230" t="s">
        <v>10</v>
      </c>
      <c r="B22" s="220"/>
      <c r="C22" s="220"/>
      <c r="D22" s="220"/>
      <c r="E22" s="220"/>
      <c r="F22" s="63"/>
      <c r="G22" s="63"/>
      <c r="H22" s="63"/>
      <c r="L22" s="29"/>
    </row>
    <row r="23" spans="1:12" ht="18" x14ac:dyDescent="0.2">
      <c r="A23" s="22"/>
      <c r="B23" s="7"/>
      <c r="C23" s="7"/>
      <c r="D23" s="7"/>
      <c r="E23" s="7"/>
      <c r="F23" s="7"/>
      <c r="G23" s="7"/>
    </row>
    <row r="24" spans="1:12" ht="18" customHeight="1" x14ac:dyDescent="0.25">
      <c r="A24" s="218" t="s">
        <v>46</v>
      </c>
      <c r="B24" s="233"/>
      <c r="C24" s="233"/>
      <c r="D24" s="233"/>
      <c r="E24" s="233"/>
      <c r="F24" s="233"/>
      <c r="G24" s="233"/>
      <c r="L24" s="29"/>
    </row>
    <row r="25" spans="1:12" ht="18" x14ac:dyDescent="0.2">
      <c r="A25" s="22"/>
      <c r="B25" s="7"/>
      <c r="C25" s="7"/>
      <c r="D25" s="7"/>
      <c r="E25" s="7"/>
      <c r="F25" s="7"/>
      <c r="G25" s="7"/>
      <c r="L25" s="29"/>
    </row>
    <row r="26" spans="1:12" x14ac:dyDescent="0.2">
      <c r="A26" s="24"/>
      <c r="B26" s="25"/>
      <c r="C26" s="25"/>
      <c r="D26" s="26"/>
      <c r="E26" s="27"/>
      <c r="F26" s="3" t="s">
        <v>86</v>
      </c>
      <c r="G26" s="180" t="s">
        <v>104</v>
      </c>
      <c r="H26" s="214" t="s">
        <v>108</v>
      </c>
      <c r="L26" s="29"/>
    </row>
    <row r="27" spans="1:12" x14ac:dyDescent="0.2">
      <c r="A27" s="239" t="s">
        <v>42</v>
      </c>
      <c r="B27" s="240"/>
      <c r="C27" s="240"/>
      <c r="D27" s="240"/>
      <c r="E27" s="241"/>
      <c r="F27" s="65">
        <v>280576</v>
      </c>
      <c r="G27" s="107">
        <v>280576</v>
      </c>
      <c r="H27" s="107">
        <v>280576</v>
      </c>
    </row>
    <row r="28" spans="1:12" ht="30" customHeight="1" x14ac:dyDescent="0.2">
      <c r="A28" s="242" t="s">
        <v>7</v>
      </c>
      <c r="B28" s="243"/>
      <c r="C28" s="243"/>
      <c r="D28" s="243"/>
      <c r="E28" s="244"/>
      <c r="F28" s="45"/>
      <c r="G28" s="108"/>
      <c r="H28" s="108"/>
      <c r="L28" s="29"/>
    </row>
    <row r="29" spans="1:12" x14ac:dyDescent="0.2">
      <c r="F29" s="33"/>
      <c r="G29" s="33"/>
      <c r="L29" s="29"/>
    </row>
    <row r="30" spans="1:12" x14ac:dyDescent="0.2">
      <c r="F30" s="33"/>
      <c r="G30" s="33"/>
      <c r="L30" s="29"/>
    </row>
    <row r="31" spans="1:12" x14ac:dyDescent="0.2">
      <c r="A31" s="231" t="s">
        <v>11</v>
      </c>
      <c r="B31" s="223"/>
      <c r="C31" s="223"/>
      <c r="D31" s="223"/>
      <c r="E31" s="223"/>
      <c r="F31" s="46">
        <v>280576</v>
      </c>
      <c r="G31" s="46">
        <v>280576</v>
      </c>
      <c r="H31" s="46">
        <v>280576</v>
      </c>
    </row>
    <row r="32" spans="1:12" ht="11.25" customHeight="1" x14ac:dyDescent="0.25">
      <c r="A32" s="17"/>
      <c r="B32" s="18"/>
      <c r="C32" s="18"/>
      <c r="D32" s="18"/>
      <c r="E32" s="18"/>
      <c r="F32" s="19"/>
      <c r="G32" s="19"/>
    </row>
    <row r="33" spans="1:7" x14ac:dyDescent="0.2">
      <c r="A33" s="236"/>
      <c r="B33" s="236"/>
      <c r="C33" s="236"/>
      <c r="D33" s="236"/>
      <c r="E33" s="236"/>
    </row>
    <row r="34" spans="1:7" x14ac:dyDescent="0.2">
      <c r="A34" t="s">
        <v>117</v>
      </c>
    </row>
    <row r="35" spans="1:7" ht="15" x14ac:dyDescent="0.25">
      <c r="A35" s="237" t="s">
        <v>63</v>
      </c>
      <c r="B35" s="237"/>
      <c r="C35" s="237"/>
      <c r="D35" s="237"/>
      <c r="E35" s="35"/>
      <c r="F35" s="35"/>
      <c r="G35" s="89" t="s">
        <v>64</v>
      </c>
    </row>
    <row r="36" spans="1:7" x14ac:dyDescent="0.2">
      <c r="A36" s="238" t="s">
        <v>96</v>
      </c>
      <c r="B36" s="238"/>
      <c r="C36" s="238"/>
      <c r="D36" s="238"/>
      <c r="E36" s="35"/>
      <c r="F36" s="35"/>
      <c r="G36" s="89" t="s">
        <v>97</v>
      </c>
    </row>
  </sheetData>
  <mergeCells count="22">
    <mergeCell ref="A33:E33"/>
    <mergeCell ref="A35:D35"/>
    <mergeCell ref="A36:D36"/>
    <mergeCell ref="A24:G24"/>
    <mergeCell ref="A31:E31"/>
    <mergeCell ref="A27:E27"/>
    <mergeCell ref="A28:E28"/>
    <mergeCell ref="A11:E11"/>
    <mergeCell ref="A2:G2"/>
    <mergeCell ref="A20:E20"/>
    <mergeCell ref="A21:E21"/>
    <mergeCell ref="A22:E22"/>
    <mergeCell ref="A13:E13"/>
    <mergeCell ref="A17:G17"/>
    <mergeCell ref="A15:E15"/>
    <mergeCell ref="A14:E14"/>
    <mergeCell ref="A3:G3"/>
    <mergeCell ref="A1:G1"/>
    <mergeCell ref="A4:G4"/>
    <mergeCell ref="A6:G6"/>
    <mergeCell ref="A9:E9"/>
    <mergeCell ref="A10:E10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5"/>
  <sheetViews>
    <sheetView zoomScale="90" zoomScaleNormal="90" workbookViewId="0">
      <selection activeCell="G51" sqref="G51"/>
    </sheetView>
  </sheetViews>
  <sheetFormatPr defaultRowHeight="14.25" x14ac:dyDescent="0.2"/>
  <cols>
    <col min="1" max="1" width="8" customWidth="1"/>
    <col min="2" max="2" width="9.5" customWidth="1"/>
    <col min="3" max="3" width="6" customWidth="1"/>
    <col min="4" max="4" width="45.75" customWidth="1"/>
    <col min="5" max="6" width="16.625" customWidth="1"/>
    <col min="7" max="7" width="14.25" customWidth="1"/>
    <col min="8" max="8" width="9.75" customWidth="1"/>
    <col min="9" max="9" width="9.625" customWidth="1"/>
  </cols>
  <sheetData>
    <row r="1" spans="1:9" ht="50.1" customHeight="1" x14ac:dyDescent="0.2">
      <c r="A1" s="218" t="s">
        <v>113</v>
      </c>
      <c r="B1" s="218"/>
      <c r="C1" s="218"/>
      <c r="D1" s="218"/>
      <c r="E1" s="218"/>
      <c r="F1" s="218"/>
    </row>
    <row r="2" spans="1:9" ht="18" customHeight="1" x14ac:dyDescent="0.2">
      <c r="A2" s="245" t="s">
        <v>94</v>
      </c>
      <c r="B2" s="246"/>
      <c r="C2" s="246"/>
      <c r="D2" s="246"/>
      <c r="E2" s="246"/>
      <c r="F2" s="247"/>
    </row>
    <row r="3" spans="1:9" ht="15.75" customHeight="1" x14ac:dyDescent="0.2">
      <c r="A3" s="218" t="s">
        <v>33</v>
      </c>
      <c r="B3" s="218"/>
      <c r="C3" s="218"/>
      <c r="D3" s="218"/>
      <c r="E3" s="218"/>
      <c r="F3" s="218"/>
    </row>
    <row r="4" spans="1:9" ht="18" x14ac:dyDescent="0.2">
      <c r="A4" s="4"/>
      <c r="B4" s="4"/>
      <c r="C4" s="4"/>
      <c r="D4" s="4"/>
      <c r="E4" s="4"/>
      <c r="F4" s="4"/>
    </row>
    <row r="5" spans="1:9" ht="18" customHeight="1" x14ac:dyDescent="0.2">
      <c r="A5" s="218" t="s">
        <v>13</v>
      </c>
      <c r="B5" s="218"/>
      <c r="C5" s="218"/>
      <c r="D5" s="218"/>
      <c r="E5" s="218"/>
      <c r="F5" s="218"/>
    </row>
    <row r="6" spans="1:9" ht="18" x14ac:dyDescent="0.2">
      <c r="A6" s="4"/>
      <c r="B6" s="4"/>
      <c r="C6" s="4"/>
      <c r="D6" s="4"/>
      <c r="E6" s="4"/>
      <c r="F6" s="4"/>
    </row>
    <row r="7" spans="1:9" ht="15.75" customHeight="1" x14ac:dyDescent="0.2">
      <c r="A7" s="218" t="s">
        <v>1</v>
      </c>
      <c r="B7" s="218"/>
      <c r="C7" s="218"/>
      <c r="D7" s="218"/>
      <c r="E7" s="218"/>
      <c r="F7" s="218"/>
    </row>
    <row r="8" spans="1:9" ht="18" x14ac:dyDescent="0.2">
      <c r="A8" s="4"/>
      <c r="B8" s="4"/>
      <c r="C8" s="4"/>
      <c r="D8" s="4"/>
      <c r="E8" s="4"/>
      <c r="F8" s="4"/>
    </row>
    <row r="9" spans="1:9" ht="25.5" x14ac:dyDescent="0.2">
      <c r="A9" s="109" t="s">
        <v>14</v>
      </c>
      <c r="B9" s="109" t="s">
        <v>15</v>
      </c>
      <c r="C9" s="109" t="s">
        <v>16</v>
      </c>
      <c r="D9" s="109" t="s">
        <v>12</v>
      </c>
      <c r="E9" s="109" t="s">
        <v>86</v>
      </c>
      <c r="F9" s="179" t="s">
        <v>104</v>
      </c>
      <c r="G9" s="212" t="s">
        <v>108</v>
      </c>
    </row>
    <row r="10" spans="1:9" ht="15.75" customHeight="1" x14ac:dyDescent="0.2">
      <c r="A10" s="110">
        <v>6</v>
      </c>
      <c r="B10" s="111"/>
      <c r="C10" s="112"/>
      <c r="D10" s="113" t="s">
        <v>17</v>
      </c>
      <c r="E10" s="114">
        <f>SUM(E11,E13,E15,E17,E19,E21)</f>
        <v>1191741</v>
      </c>
      <c r="F10" s="114">
        <f>SUM(F11,F13,F15,F17,F19,F21,F23)</f>
        <v>1209741</v>
      </c>
      <c r="G10" s="114">
        <f>SUM(G11,G13,G15,G17,G19,G21,G23)</f>
        <v>1229341</v>
      </c>
      <c r="H10" s="39"/>
    </row>
    <row r="11" spans="1:9" ht="15.75" customHeight="1" x14ac:dyDescent="0.2">
      <c r="A11" s="115"/>
      <c r="B11" s="116"/>
      <c r="C11" s="117">
        <v>522</v>
      </c>
      <c r="D11" s="118" t="s">
        <v>48</v>
      </c>
      <c r="E11" s="119">
        <f>SUM(E12)</f>
        <v>1053819</v>
      </c>
      <c r="F11" s="119">
        <f>SUM(F12)</f>
        <v>1053819</v>
      </c>
      <c r="G11" s="119">
        <f>SUM(G12)</f>
        <v>1053819</v>
      </c>
      <c r="H11" s="39"/>
      <c r="I11" s="30"/>
    </row>
    <row r="12" spans="1:9" ht="25.5" x14ac:dyDescent="0.2">
      <c r="A12" s="120"/>
      <c r="B12" s="121">
        <v>63</v>
      </c>
      <c r="C12" s="120"/>
      <c r="D12" s="122" t="s">
        <v>43</v>
      </c>
      <c r="E12" s="123">
        <v>1053819</v>
      </c>
      <c r="F12" s="123">
        <v>1053819</v>
      </c>
      <c r="G12" s="123">
        <v>1053819</v>
      </c>
      <c r="H12" s="39"/>
      <c r="I12" s="30"/>
    </row>
    <row r="13" spans="1:9" x14ac:dyDescent="0.2">
      <c r="A13" s="124"/>
      <c r="B13" s="125"/>
      <c r="C13" s="126">
        <v>431</v>
      </c>
      <c r="D13" s="127" t="s">
        <v>50</v>
      </c>
      <c r="E13" s="119">
        <f>SUM(E14)</f>
        <v>59726</v>
      </c>
      <c r="F13" s="119">
        <f>SUM(F14)</f>
        <v>59726</v>
      </c>
      <c r="G13" s="119">
        <f>SUM(G14)</f>
        <v>59726</v>
      </c>
      <c r="I13" s="30"/>
    </row>
    <row r="14" spans="1:9" ht="25.5" x14ac:dyDescent="0.2">
      <c r="A14" s="128"/>
      <c r="B14" s="129">
        <v>65</v>
      </c>
      <c r="C14" s="128"/>
      <c r="D14" s="130" t="s">
        <v>51</v>
      </c>
      <c r="E14" s="123">
        <v>59726</v>
      </c>
      <c r="F14" s="123">
        <v>59726</v>
      </c>
      <c r="G14" s="123">
        <v>59726</v>
      </c>
      <c r="I14" s="30"/>
    </row>
    <row r="15" spans="1:9" x14ac:dyDescent="0.2">
      <c r="A15" s="131"/>
      <c r="B15" s="126"/>
      <c r="C15" s="126">
        <v>311</v>
      </c>
      <c r="D15" s="127" t="s">
        <v>49</v>
      </c>
      <c r="E15" s="119">
        <f>SUM(E16)</f>
        <v>266</v>
      </c>
      <c r="F15" s="119">
        <f>SUM(F16)</f>
        <v>2266</v>
      </c>
      <c r="G15" s="119">
        <f>SUM(G16)</f>
        <v>2266</v>
      </c>
      <c r="H15" s="30"/>
      <c r="I15" s="30"/>
    </row>
    <row r="16" spans="1:9" ht="25.5" x14ac:dyDescent="0.2">
      <c r="A16" s="128"/>
      <c r="B16" s="129">
        <v>66</v>
      </c>
      <c r="C16" s="128"/>
      <c r="D16" s="130" t="s">
        <v>52</v>
      </c>
      <c r="E16" s="123">
        <v>266</v>
      </c>
      <c r="F16" s="181">
        <v>2266</v>
      </c>
      <c r="G16" s="181">
        <v>2266</v>
      </c>
      <c r="H16" s="30"/>
      <c r="I16" s="30"/>
    </row>
    <row r="17" spans="1:12" x14ac:dyDescent="0.2">
      <c r="A17" s="131"/>
      <c r="B17" s="126"/>
      <c r="C17" s="126">
        <v>611</v>
      </c>
      <c r="D17" s="127" t="s">
        <v>53</v>
      </c>
      <c r="E17" s="119">
        <f>SUM(E18)</f>
        <v>13272</v>
      </c>
      <c r="F17" s="119">
        <f>SUM(F18)</f>
        <v>13272</v>
      </c>
      <c r="G17" s="119">
        <f>SUM(G18)</f>
        <v>13272</v>
      </c>
      <c r="H17" s="30"/>
      <c r="I17" s="30"/>
    </row>
    <row r="18" spans="1:12" x14ac:dyDescent="0.2">
      <c r="A18" s="128"/>
      <c r="B18" s="129">
        <v>66</v>
      </c>
      <c r="C18" s="128"/>
      <c r="D18" s="130" t="s">
        <v>54</v>
      </c>
      <c r="E18" s="123">
        <v>13272</v>
      </c>
      <c r="F18" s="123">
        <v>13272</v>
      </c>
      <c r="G18" s="123">
        <v>13272</v>
      </c>
      <c r="H18" s="30"/>
      <c r="I18" s="30"/>
    </row>
    <row r="19" spans="1:12" x14ac:dyDescent="0.2">
      <c r="A19" s="131"/>
      <c r="B19" s="126"/>
      <c r="C19" s="126">
        <v>11</v>
      </c>
      <c r="D19" s="127" t="s">
        <v>55</v>
      </c>
      <c r="E19" s="132">
        <f>SUM(E20)</f>
        <v>3145</v>
      </c>
      <c r="F19" s="132">
        <f>SUM(F20)</f>
        <v>3145</v>
      </c>
      <c r="G19" s="132">
        <f>SUM(G20)</f>
        <v>3145</v>
      </c>
      <c r="H19" s="33"/>
      <c r="I19" s="30"/>
    </row>
    <row r="20" spans="1:12" ht="25.5" x14ac:dyDescent="0.2">
      <c r="A20" s="128"/>
      <c r="B20" s="129">
        <v>67</v>
      </c>
      <c r="C20" s="128"/>
      <c r="D20" s="122" t="s">
        <v>99</v>
      </c>
      <c r="E20" s="123">
        <v>3145</v>
      </c>
      <c r="F20" s="123">
        <v>3145</v>
      </c>
      <c r="G20" s="123">
        <v>3145</v>
      </c>
      <c r="H20" s="33"/>
      <c r="I20" s="30"/>
    </row>
    <row r="21" spans="1:12" x14ac:dyDescent="0.2">
      <c r="A21" s="133"/>
      <c r="B21" s="134"/>
      <c r="C21" s="135">
        <v>13</v>
      </c>
      <c r="D21" s="136" t="s">
        <v>85</v>
      </c>
      <c r="E21" s="137">
        <f>SUM(E22)</f>
        <v>61513</v>
      </c>
      <c r="F21" s="137">
        <f>SUM(F22)</f>
        <v>61513</v>
      </c>
      <c r="G21" s="137">
        <f>SUM(G22)</f>
        <v>81113</v>
      </c>
      <c r="H21" s="33"/>
    </row>
    <row r="22" spans="1:12" ht="25.5" x14ac:dyDescent="0.2">
      <c r="A22" s="128"/>
      <c r="B22" s="129">
        <v>67</v>
      </c>
      <c r="C22" s="128"/>
      <c r="D22" s="122" t="s">
        <v>87</v>
      </c>
      <c r="E22" s="123">
        <v>61513</v>
      </c>
      <c r="F22" s="123">
        <v>61513</v>
      </c>
      <c r="G22" s="213">
        <v>81113</v>
      </c>
      <c r="H22" s="30"/>
    </row>
    <row r="23" spans="1:12" x14ac:dyDescent="0.2">
      <c r="A23" s="138"/>
      <c r="B23" s="138"/>
      <c r="C23" s="139">
        <v>13</v>
      </c>
      <c r="D23" s="140" t="s">
        <v>90</v>
      </c>
      <c r="E23" s="138"/>
      <c r="F23" s="141">
        <f>F24</f>
        <v>16000</v>
      </c>
      <c r="G23" s="141">
        <f>G24</f>
        <v>16000</v>
      </c>
      <c r="H23" s="30"/>
    </row>
    <row r="24" spans="1:12" ht="25.5" x14ac:dyDescent="0.2">
      <c r="A24" s="128"/>
      <c r="B24" s="129"/>
      <c r="C24" s="128"/>
      <c r="D24" s="122" t="s">
        <v>91</v>
      </c>
      <c r="E24" s="123">
        <v>0</v>
      </c>
      <c r="F24" s="181">
        <v>16000</v>
      </c>
      <c r="G24" s="181">
        <v>16000</v>
      </c>
      <c r="H24" s="30"/>
      <c r="L24" t="s">
        <v>98</v>
      </c>
    </row>
    <row r="25" spans="1:12" ht="30" customHeight="1" x14ac:dyDescent="0.2">
      <c r="A25" s="142"/>
      <c r="B25" s="143"/>
      <c r="C25" s="135">
        <v>621</v>
      </c>
      <c r="D25" s="144" t="s">
        <v>81</v>
      </c>
      <c r="E25" s="137">
        <f>SUM(E26)</f>
        <v>280576</v>
      </c>
      <c r="F25" s="145">
        <f>F26</f>
        <v>280576</v>
      </c>
      <c r="G25" s="145">
        <f>G26</f>
        <v>280576</v>
      </c>
      <c r="H25" s="30"/>
      <c r="I25" t="s">
        <v>98</v>
      </c>
    </row>
    <row r="26" spans="1:12" x14ac:dyDescent="0.2">
      <c r="A26" s="128"/>
      <c r="B26" s="129">
        <v>922</v>
      </c>
      <c r="C26" s="128"/>
      <c r="D26" s="122" t="s">
        <v>100</v>
      </c>
      <c r="E26" s="123">
        <v>280576</v>
      </c>
      <c r="F26" s="123">
        <v>280576</v>
      </c>
      <c r="G26" s="123">
        <v>280576</v>
      </c>
      <c r="H26" s="30"/>
    </row>
    <row r="27" spans="1:12" x14ac:dyDescent="0.2">
      <c r="A27" s="146"/>
      <c r="B27" s="147"/>
      <c r="C27" s="148"/>
      <c r="D27" s="149" t="s">
        <v>56</v>
      </c>
      <c r="E27" s="150">
        <f>SUM(E10,E25)</f>
        <v>1472317</v>
      </c>
      <c r="F27" s="150">
        <f>SUM(F10,F25)</f>
        <v>1490317</v>
      </c>
      <c r="G27" s="150">
        <f>SUM(G10,G25)</f>
        <v>1509917</v>
      </c>
      <c r="I27" s="39"/>
    </row>
    <row r="28" spans="1:12" x14ac:dyDescent="0.2">
      <c r="A28" s="58"/>
      <c r="B28" s="59"/>
      <c r="C28" s="60"/>
      <c r="D28" s="61" t="s">
        <v>56</v>
      </c>
      <c r="E28" s="83">
        <f>SUM(E27)</f>
        <v>1472317</v>
      </c>
      <c r="F28" s="83">
        <f>SUM(F27)</f>
        <v>1490317</v>
      </c>
      <c r="G28" s="83">
        <f>SUM(G27)</f>
        <v>1509917</v>
      </c>
      <c r="I28" s="39"/>
    </row>
    <row r="29" spans="1:12" x14ac:dyDescent="0.2">
      <c r="I29" s="39"/>
    </row>
    <row r="30" spans="1:12" ht="15.75" customHeight="1" x14ac:dyDescent="0.2">
      <c r="A30" s="218" t="s">
        <v>19</v>
      </c>
      <c r="B30" s="218"/>
      <c r="C30" s="218"/>
      <c r="D30" s="218"/>
      <c r="E30" s="218"/>
      <c r="F30" s="218"/>
      <c r="H30" s="38"/>
      <c r="I30" s="39"/>
    </row>
    <row r="31" spans="1:12" ht="18" x14ac:dyDescent="0.2">
      <c r="A31" s="4"/>
      <c r="B31" s="4"/>
      <c r="C31" s="4"/>
      <c r="D31" s="4"/>
      <c r="E31" s="4"/>
      <c r="F31" s="4"/>
    </row>
    <row r="32" spans="1:12" ht="25.5" x14ac:dyDescent="0.2">
      <c r="A32" s="21" t="s">
        <v>14</v>
      </c>
      <c r="B32" s="21" t="s">
        <v>15</v>
      </c>
      <c r="C32" s="21" t="s">
        <v>16</v>
      </c>
      <c r="D32" s="21" t="s">
        <v>20</v>
      </c>
      <c r="E32" s="21" t="s">
        <v>86</v>
      </c>
      <c r="F32" s="180" t="s">
        <v>114</v>
      </c>
      <c r="G32" s="214" t="s">
        <v>115</v>
      </c>
    </row>
    <row r="33" spans="1:8" ht="15.75" customHeight="1" x14ac:dyDescent="0.2">
      <c r="A33" s="52">
        <v>3</v>
      </c>
      <c r="B33" s="51"/>
      <c r="C33" s="51"/>
      <c r="D33" s="51" t="s">
        <v>21</v>
      </c>
      <c r="E33" s="81"/>
      <c r="F33" s="54"/>
      <c r="G33" s="54"/>
      <c r="H33" s="39"/>
    </row>
    <row r="34" spans="1:8" ht="15.75" customHeight="1" x14ac:dyDescent="0.2">
      <c r="A34" s="56"/>
      <c r="B34" s="56"/>
      <c r="C34" s="55">
        <v>522</v>
      </c>
      <c r="D34" s="56" t="s">
        <v>48</v>
      </c>
      <c r="E34" s="77">
        <f>SUM(E35:E36)</f>
        <v>1053819</v>
      </c>
      <c r="F34" s="57">
        <f>SUM(F35:F36)</f>
        <v>1053819</v>
      </c>
      <c r="G34" s="57">
        <f>SUM(G35:G36)</f>
        <v>1053819</v>
      </c>
      <c r="H34" s="39"/>
    </row>
    <row r="35" spans="1:8" x14ac:dyDescent="0.2">
      <c r="A35" s="151"/>
      <c r="B35" s="152">
        <v>31</v>
      </c>
      <c r="C35" s="151"/>
      <c r="D35" s="153" t="s">
        <v>22</v>
      </c>
      <c r="E35" s="154">
        <v>1053819</v>
      </c>
      <c r="F35" s="154">
        <v>1053819</v>
      </c>
      <c r="G35" s="154">
        <v>1053819</v>
      </c>
      <c r="H35" s="39"/>
    </row>
    <row r="36" spans="1:8" x14ac:dyDescent="0.2">
      <c r="A36" s="151"/>
      <c r="B36" s="152">
        <v>42</v>
      </c>
      <c r="C36" s="151"/>
      <c r="D36" s="153" t="s">
        <v>23</v>
      </c>
      <c r="E36" s="154">
        <v>0</v>
      </c>
      <c r="F36" s="154">
        <v>0</v>
      </c>
      <c r="G36" s="154">
        <v>0</v>
      </c>
    </row>
    <row r="37" spans="1:8" x14ac:dyDescent="0.2">
      <c r="A37" s="73"/>
      <c r="B37" s="80"/>
      <c r="C37" s="76">
        <v>431</v>
      </c>
      <c r="D37" s="74" t="s">
        <v>50</v>
      </c>
      <c r="E37" s="77">
        <f>SUM(E38:E40)</f>
        <v>59726</v>
      </c>
      <c r="F37" s="77">
        <f>SUM(F38:F40)</f>
        <v>59726</v>
      </c>
      <c r="G37" s="77">
        <f>SUM(G38:G40)</f>
        <v>59726</v>
      </c>
    </row>
    <row r="38" spans="1:8" x14ac:dyDescent="0.2">
      <c r="A38" s="155"/>
      <c r="B38" s="156">
        <v>32</v>
      </c>
      <c r="C38" s="155"/>
      <c r="D38" s="157" t="s">
        <v>36</v>
      </c>
      <c r="E38" s="154">
        <v>37030</v>
      </c>
      <c r="F38" s="154">
        <v>36830</v>
      </c>
      <c r="G38" s="154">
        <v>36830</v>
      </c>
    </row>
    <row r="39" spans="1:8" x14ac:dyDescent="0.2">
      <c r="A39" s="155"/>
      <c r="B39" s="156">
        <v>34</v>
      </c>
      <c r="C39" s="155"/>
      <c r="D39" s="157" t="s">
        <v>57</v>
      </c>
      <c r="E39" s="154">
        <v>664</v>
      </c>
      <c r="F39" s="154">
        <v>664</v>
      </c>
      <c r="G39" s="154">
        <v>664</v>
      </c>
    </row>
    <row r="40" spans="1:8" x14ac:dyDescent="0.2">
      <c r="A40" s="155"/>
      <c r="B40" s="156">
        <v>42</v>
      </c>
      <c r="C40" s="155"/>
      <c r="D40" s="157" t="s">
        <v>23</v>
      </c>
      <c r="E40" s="154">
        <v>22032</v>
      </c>
      <c r="F40" s="154">
        <v>22232</v>
      </c>
      <c r="G40" s="154">
        <v>22232</v>
      </c>
    </row>
    <row r="41" spans="1:8" x14ac:dyDescent="0.2">
      <c r="A41" s="75"/>
      <c r="B41" s="76"/>
      <c r="C41" s="76">
        <v>311</v>
      </c>
      <c r="D41" s="74" t="s">
        <v>49</v>
      </c>
      <c r="E41" s="77">
        <f>E42+E43</f>
        <v>266</v>
      </c>
      <c r="F41" s="77">
        <f>F42+F43</f>
        <v>2266</v>
      </c>
      <c r="G41" s="77">
        <f>G42+G43</f>
        <v>2266</v>
      </c>
    </row>
    <row r="42" spans="1:8" x14ac:dyDescent="0.2">
      <c r="A42" s="155"/>
      <c r="B42" s="156">
        <v>32</v>
      </c>
      <c r="C42" s="155"/>
      <c r="D42" s="157" t="s">
        <v>36</v>
      </c>
      <c r="E42" s="154">
        <v>0</v>
      </c>
      <c r="F42" s="182">
        <v>2200</v>
      </c>
      <c r="G42" s="182">
        <v>2200</v>
      </c>
    </row>
    <row r="43" spans="1:8" x14ac:dyDescent="0.2">
      <c r="A43" s="155"/>
      <c r="B43" s="156">
        <v>42</v>
      </c>
      <c r="C43" s="155"/>
      <c r="D43" s="157" t="s">
        <v>23</v>
      </c>
      <c r="E43" s="154">
        <v>266</v>
      </c>
      <c r="F43" s="182">
        <v>66</v>
      </c>
      <c r="G43" s="182">
        <v>66</v>
      </c>
    </row>
    <row r="44" spans="1:8" x14ac:dyDescent="0.2">
      <c r="A44" s="75"/>
      <c r="B44" s="76"/>
      <c r="C44" s="76">
        <v>611</v>
      </c>
      <c r="D44" s="74" t="s">
        <v>53</v>
      </c>
      <c r="E44" s="77">
        <f>SUM(E45:E46)</f>
        <v>13272</v>
      </c>
      <c r="F44" s="77">
        <f>SUM(F45:F46)</f>
        <v>13272</v>
      </c>
      <c r="G44" s="77">
        <f>SUM(G45:G46)</f>
        <v>13272</v>
      </c>
    </row>
    <row r="45" spans="1:8" x14ac:dyDescent="0.2">
      <c r="A45" s="155"/>
      <c r="B45" s="156">
        <v>42</v>
      </c>
      <c r="C45" s="155"/>
      <c r="D45" s="157" t="s">
        <v>58</v>
      </c>
      <c r="E45" s="154">
        <v>13272</v>
      </c>
      <c r="F45" s="158">
        <v>13272</v>
      </c>
      <c r="G45" s="158">
        <v>13272</v>
      </c>
    </row>
    <row r="46" spans="1:8" x14ac:dyDescent="0.2">
      <c r="A46" s="155"/>
      <c r="B46" s="156">
        <v>45</v>
      </c>
      <c r="C46" s="155"/>
      <c r="D46" s="157" t="s">
        <v>88</v>
      </c>
      <c r="E46" s="154">
        <v>0</v>
      </c>
      <c r="F46" s="158">
        <v>0</v>
      </c>
      <c r="G46" s="158">
        <v>0</v>
      </c>
    </row>
    <row r="47" spans="1:8" x14ac:dyDescent="0.2">
      <c r="A47" s="75"/>
      <c r="B47" s="76"/>
      <c r="C47" s="76">
        <v>11</v>
      </c>
      <c r="D47" s="74" t="s">
        <v>55</v>
      </c>
      <c r="E47" s="77">
        <f>SUM(E48:E49)</f>
        <v>3145</v>
      </c>
      <c r="F47" s="77">
        <f>SUM(F48:F49)</f>
        <v>3145</v>
      </c>
      <c r="G47" s="77">
        <f>SUM(G48:G49)</f>
        <v>3145</v>
      </c>
      <c r="H47" s="34"/>
    </row>
    <row r="48" spans="1:8" x14ac:dyDescent="0.2">
      <c r="A48" s="155"/>
      <c r="B48" s="156">
        <v>32</v>
      </c>
      <c r="C48" s="155"/>
      <c r="D48" s="157" t="s">
        <v>36</v>
      </c>
      <c r="E48" s="154">
        <v>2788</v>
      </c>
      <c r="F48" s="154">
        <v>2788</v>
      </c>
      <c r="G48" s="154">
        <v>2788</v>
      </c>
      <c r="H48" s="34"/>
    </row>
    <row r="49" spans="1:8" x14ac:dyDescent="0.2">
      <c r="A49" s="155"/>
      <c r="B49" s="156">
        <v>42</v>
      </c>
      <c r="C49" s="155"/>
      <c r="D49" s="157" t="s">
        <v>58</v>
      </c>
      <c r="E49" s="154">
        <v>357</v>
      </c>
      <c r="F49" s="154">
        <v>357</v>
      </c>
      <c r="G49" s="154">
        <v>357</v>
      </c>
      <c r="H49" s="34"/>
    </row>
    <row r="50" spans="1:8" x14ac:dyDescent="0.2">
      <c r="A50" s="159"/>
      <c r="B50" s="160"/>
      <c r="C50" s="161">
        <v>13</v>
      </c>
      <c r="D50" s="162" t="s">
        <v>84</v>
      </c>
      <c r="E50" s="163">
        <f>E51+E52</f>
        <v>61513</v>
      </c>
      <c r="F50" s="163">
        <f>F51+F52</f>
        <v>61513</v>
      </c>
      <c r="G50" s="163">
        <f>G51+G52</f>
        <v>81113</v>
      </c>
      <c r="H50" s="30"/>
    </row>
    <row r="51" spans="1:8" x14ac:dyDescent="0.2">
      <c r="A51" s="155"/>
      <c r="B51" s="156">
        <v>32</v>
      </c>
      <c r="C51" s="155"/>
      <c r="D51" s="157" t="s">
        <v>36</v>
      </c>
      <c r="E51" s="154">
        <v>61513</v>
      </c>
      <c r="F51" s="154">
        <v>61513</v>
      </c>
      <c r="G51" s="215">
        <v>81113</v>
      </c>
      <c r="H51" s="30"/>
    </row>
    <row r="52" spans="1:8" x14ac:dyDescent="0.2">
      <c r="A52" s="155"/>
      <c r="B52" s="156">
        <v>34</v>
      </c>
      <c r="C52" s="155"/>
      <c r="D52" s="153" t="s">
        <v>57</v>
      </c>
      <c r="E52" s="154">
        <v>0</v>
      </c>
      <c r="F52" s="154">
        <v>0</v>
      </c>
      <c r="G52" s="154">
        <v>0</v>
      </c>
      <c r="H52" s="34"/>
    </row>
    <row r="53" spans="1:8" x14ac:dyDescent="0.2">
      <c r="A53" s="164"/>
      <c r="B53" s="165"/>
      <c r="C53" s="166">
        <v>13</v>
      </c>
      <c r="D53" s="167" t="s">
        <v>89</v>
      </c>
      <c r="E53" s="168">
        <f>SUM(E54)</f>
        <v>0</v>
      </c>
      <c r="F53" s="169">
        <f>SUM(F54,F55)</f>
        <v>16000</v>
      </c>
      <c r="G53" s="169">
        <f>SUM(G54,G55)</f>
        <v>16000</v>
      </c>
      <c r="H53" s="34"/>
    </row>
    <row r="54" spans="1:8" x14ac:dyDescent="0.2">
      <c r="A54" s="155"/>
      <c r="B54" s="156">
        <v>32</v>
      </c>
      <c r="C54" s="155"/>
      <c r="D54" s="153" t="s">
        <v>36</v>
      </c>
      <c r="E54" s="154">
        <v>0</v>
      </c>
      <c r="F54" s="208">
        <v>5941.59</v>
      </c>
      <c r="G54" s="208">
        <v>5941.59</v>
      </c>
      <c r="H54" s="34"/>
    </row>
    <row r="55" spans="1:8" x14ac:dyDescent="0.2">
      <c r="A55" s="155"/>
      <c r="B55" s="156">
        <v>42</v>
      </c>
      <c r="C55" s="155"/>
      <c r="D55" s="153" t="s">
        <v>105</v>
      </c>
      <c r="E55" s="154"/>
      <c r="F55" s="208">
        <v>10058.41</v>
      </c>
      <c r="G55" s="208">
        <v>10058.41</v>
      </c>
      <c r="H55" s="34"/>
    </row>
    <row r="56" spans="1:8" x14ac:dyDescent="0.2">
      <c r="A56" s="170"/>
      <c r="B56" s="171"/>
      <c r="C56" s="171">
        <v>621</v>
      </c>
      <c r="D56" s="172" t="s">
        <v>81</v>
      </c>
      <c r="E56" s="163">
        <f>E57+E58</f>
        <v>280576</v>
      </c>
      <c r="F56" s="163">
        <f>SUM(F57:F58)</f>
        <v>280576</v>
      </c>
      <c r="G56" s="163">
        <f>SUM(G57:G58)</f>
        <v>280576</v>
      </c>
      <c r="H56" s="34"/>
    </row>
    <row r="57" spans="1:8" x14ac:dyDescent="0.2">
      <c r="A57" s="155"/>
      <c r="B57" s="156">
        <v>42</v>
      </c>
      <c r="C57" s="155"/>
      <c r="D57" s="153" t="s">
        <v>83</v>
      </c>
      <c r="E57" s="154">
        <v>265</v>
      </c>
      <c r="F57" s="154">
        <v>265</v>
      </c>
      <c r="G57" s="154">
        <v>265</v>
      </c>
      <c r="H57" s="34"/>
    </row>
    <row r="58" spans="1:8" x14ac:dyDescent="0.2">
      <c r="A58" s="155"/>
      <c r="B58" s="156">
        <v>45</v>
      </c>
      <c r="C58" s="155"/>
      <c r="D58" s="157" t="s">
        <v>82</v>
      </c>
      <c r="E58" s="154">
        <v>280311</v>
      </c>
      <c r="F58" s="154">
        <v>280311</v>
      </c>
      <c r="G58" s="154">
        <v>280311</v>
      </c>
      <c r="H58" s="30"/>
    </row>
    <row r="59" spans="1:8" x14ac:dyDescent="0.2">
      <c r="A59" s="69">
        <v>3</v>
      </c>
      <c r="B59" s="70"/>
      <c r="C59" s="70"/>
      <c r="D59" s="78" t="s">
        <v>60</v>
      </c>
      <c r="E59" s="81">
        <f>SUM(E35,E38,E39,E42,E48,E51,E54)</f>
        <v>1155814</v>
      </c>
      <c r="F59" s="95">
        <f>SUM(F35,F38,F39,F42,F48,F51,F54)</f>
        <v>1163755.5900000001</v>
      </c>
      <c r="G59" s="95">
        <f>SUM(G35,G38,G39,G42,G48,G51,G52,G54)</f>
        <v>1183355.5900000001</v>
      </c>
    </row>
    <row r="60" spans="1:8" x14ac:dyDescent="0.2">
      <c r="A60" s="69">
        <v>4</v>
      </c>
      <c r="B60" s="70"/>
      <c r="C60" s="70"/>
      <c r="D60" s="78" t="s">
        <v>60</v>
      </c>
      <c r="E60" s="81">
        <f>SUM(E36,E40,E43,E45,E46,E49,E57,E58)</f>
        <v>316503</v>
      </c>
      <c r="F60" s="95">
        <f>SUM(F36,F40,F43,F45,F49,F55,F57,F58)</f>
        <v>326561.41000000003</v>
      </c>
      <c r="G60" s="95">
        <f>SUM(G36,G40,G43,G45,G46,G49,G55,G57,G58)</f>
        <v>326561.41000000003</v>
      </c>
    </row>
    <row r="61" spans="1:8" x14ac:dyDescent="0.2">
      <c r="A61" s="71"/>
      <c r="B61" s="72"/>
      <c r="C61" s="72"/>
      <c r="D61" s="79" t="s">
        <v>61</v>
      </c>
      <c r="E61" s="82">
        <f>E59+E60</f>
        <v>1472317</v>
      </c>
      <c r="F61" s="96">
        <f>F59+F60</f>
        <v>1490317</v>
      </c>
      <c r="G61" s="96">
        <f>G59+G60</f>
        <v>1509917</v>
      </c>
    </row>
    <row r="62" spans="1:8" x14ac:dyDescent="0.2">
      <c r="A62" s="41"/>
      <c r="B62" s="41"/>
      <c r="C62" s="41"/>
      <c r="D62" s="41"/>
      <c r="E62" s="41"/>
      <c r="F62" s="41"/>
    </row>
    <row r="63" spans="1:8" x14ac:dyDescent="0.2">
      <c r="A63" s="41"/>
      <c r="B63" s="41"/>
      <c r="C63" s="41"/>
      <c r="D63" s="99"/>
      <c r="E63" s="41"/>
      <c r="F63" s="41"/>
    </row>
    <row r="64" spans="1:8" x14ac:dyDescent="0.2">
      <c r="A64" s="90"/>
      <c r="B64" s="90"/>
      <c r="C64" s="90"/>
      <c r="D64" s="64"/>
      <c r="E64" s="43"/>
      <c r="F64" s="43"/>
    </row>
    <row r="65" spans="1:6" x14ac:dyDescent="0.2">
      <c r="A65" s="41"/>
      <c r="B65" s="41"/>
      <c r="C65" s="41"/>
      <c r="D65" s="43"/>
      <c r="E65" s="97"/>
      <c r="F65" s="43"/>
    </row>
    <row r="66" spans="1:6" x14ac:dyDescent="0.2">
      <c r="D66" s="33"/>
      <c r="E66" s="98"/>
      <c r="F66" s="33"/>
    </row>
    <row r="67" spans="1:6" x14ac:dyDescent="0.2">
      <c r="D67" s="43"/>
      <c r="E67" s="33"/>
      <c r="F67" s="33"/>
    </row>
    <row r="68" spans="1:6" x14ac:dyDescent="0.2">
      <c r="D68" s="33"/>
      <c r="E68" s="33"/>
      <c r="F68" s="33"/>
    </row>
    <row r="69" spans="1:6" x14ac:dyDescent="0.2">
      <c r="D69" s="33"/>
      <c r="E69" s="33"/>
      <c r="F69" s="33"/>
    </row>
    <row r="70" spans="1:6" x14ac:dyDescent="0.2">
      <c r="D70" s="33"/>
      <c r="E70" s="33"/>
      <c r="F70" s="33"/>
    </row>
    <row r="71" spans="1:6" x14ac:dyDescent="0.2">
      <c r="D71" s="33"/>
      <c r="E71" s="33"/>
      <c r="F71" s="33"/>
    </row>
    <row r="72" spans="1:6" x14ac:dyDescent="0.2">
      <c r="D72" s="33"/>
      <c r="E72" s="33"/>
      <c r="F72" s="33"/>
    </row>
    <row r="73" spans="1:6" x14ac:dyDescent="0.2">
      <c r="D73" s="33"/>
      <c r="E73" s="33"/>
      <c r="F73" s="33"/>
    </row>
    <row r="74" spans="1:6" x14ac:dyDescent="0.2">
      <c r="D74" s="33"/>
      <c r="E74" s="39"/>
      <c r="F74" s="33"/>
    </row>
    <row r="75" spans="1:6" x14ac:dyDescent="0.2">
      <c r="E75" s="33"/>
      <c r="F75" s="33"/>
    </row>
    <row r="76" spans="1:6" x14ac:dyDescent="0.2">
      <c r="E76" s="33"/>
      <c r="F76" s="36"/>
    </row>
    <row r="77" spans="1:6" x14ac:dyDescent="0.2">
      <c r="E77" s="39"/>
      <c r="F77" s="36"/>
    </row>
    <row r="78" spans="1:6" x14ac:dyDescent="0.2">
      <c r="E78" s="39"/>
      <c r="F78" s="36"/>
    </row>
    <row r="79" spans="1:6" x14ac:dyDescent="0.2">
      <c r="E79" s="33"/>
      <c r="F79" s="36"/>
    </row>
    <row r="80" spans="1:6" x14ac:dyDescent="0.2">
      <c r="E80" s="33"/>
      <c r="F80" s="33"/>
    </row>
    <row r="81" spans="5:6" x14ac:dyDescent="0.2">
      <c r="E81" s="33"/>
      <c r="F81" s="33"/>
    </row>
    <row r="83" spans="5:6" x14ac:dyDescent="0.2">
      <c r="F83" s="33"/>
    </row>
    <row r="84" spans="5:6" x14ac:dyDescent="0.2">
      <c r="F84" s="33"/>
    </row>
    <row r="85" spans="5:6" x14ac:dyDescent="0.2">
      <c r="F85" s="33"/>
    </row>
  </sheetData>
  <mergeCells count="6">
    <mergeCell ref="A30:F30"/>
    <mergeCell ref="A1:F1"/>
    <mergeCell ref="A2:F2"/>
    <mergeCell ref="A3:F3"/>
    <mergeCell ref="A5:F5"/>
    <mergeCell ref="A7:F7"/>
  </mergeCells>
  <phoneticPr fontId="35" type="noConversion"/>
  <pageMargins left="0.25" right="0.25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workbookViewId="0">
      <selection activeCell="D27" sqref="D27"/>
    </sheetView>
  </sheetViews>
  <sheetFormatPr defaultRowHeight="14.25" x14ac:dyDescent="0.2"/>
  <cols>
    <col min="1" max="1" width="32.25" customWidth="1"/>
    <col min="2" max="2" width="16.875" customWidth="1"/>
    <col min="3" max="3" width="18" customWidth="1"/>
    <col min="4" max="4" width="14.875" customWidth="1"/>
    <col min="5" max="6" width="8"/>
  </cols>
  <sheetData>
    <row r="1" spans="1:4" ht="50.1" customHeight="1" x14ac:dyDescent="0.2">
      <c r="A1" s="218" t="s">
        <v>112</v>
      </c>
      <c r="B1" s="218"/>
      <c r="C1" s="218"/>
    </row>
    <row r="2" spans="1:4" ht="18" customHeight="1" x14ac:dyDescent="0.2">
      <c r="A2" s="248" t="s">
        <v>94</v>
      </c>
      <c r="B2" s="248"/>
      <c r="C2" s="248"/>
    </row>
    <row r="3" spans="1:4" ht="15.75" x14ac:dyDescent="0.2">
      <c r="A3" s="218" t="s">
        <v>33</v>
      </c>
      <c r="B3" s="218"/>
      <c r="C3" s="218"/>
    </row>
    <row r="4" spans="1:4" ht="18" x14ac:dyDescent="0.2">
      <c r="A4" s="4"/>
      <c r="B4" s="4"/>
      <c r="C4" s="4"/>
    </row>
    <row r="5" spans="1:4" ht="18" customHeight="1" x14ac:dyDescent="0.2">
      <c r="A5" s="218" t="s">
        <v>13</v>
      </c>
      <c r="B5" s="218"/>
      <c r="C5" s="218"/>
    </row>
    <row r="6" spans="1:4" ht="18" x14ac:dyDescent="0.2">
      <c r="A6" s="4"/>
      <c r="B6" s="4"/>
      <c r="C6" s="4"/>
    </row>
    <row r="7" spans="1:4" ht="15.75" customHeight="1" x14ac:dyDescent="0.2">
      <c r="A7" s="218" t="s">
        <v>24</v>
      </c>
      <c r="B7" s="218"/>
      <c r="C7" s="218"/>
    </row>
    <row r="8" spans="1:4" ht="18" x14ac:dyDescent="0.2">
      <c r="A8" s="4"/>
      <c r="B8" s="4"/>
      <c r="C8" s="4"/>
    </row>
    <row r="9" spans="1:4" ht="25.5" x14ac:dyDescent="0.2">
      <c r="A9" s="21" t="s">
        <v>25</v>
      </c>
      <c r="B9" s="20" t="s">
        <v>86</v>
      </c>
      <c r="C9" s="180" t="s">
        <v>104</v>
      </c>
      <c r="D9" s="211" t="s">
        <v>108</v>
      </c>
    </row>
    <row r="10" spans="1:4" ht="15.75" customHeight="1" x14ac:dyDescent="0.2">
      <c r="A10" s="62" t="s">
        <v>26</v>
      </c>
      <c r="B10" s="53">
        <f>B12</f>
        <v>1472317</v>
      </c>
      <c r="C10" s="54">
        <f>C12</f>
        <v>1490317</v>
      </c>
      <c r="D10" s="54">
        <f>D12</f>
        <v>1509917</v>
      </c>
    </row>
    <row r="11" spans="1:4" ht="15.75" customHeight="1" x14ac:dyDescent="0.2">
      <c r="A11" s="10" t="s">
        <v>65</v>
      </c>
      <c r="B11" s="66"/>
      <c r="C11" s="67"/>
      <c r="D11" s="67"/>
    </row>
    <row r="12" spans="1:4" x14ac:dyDescent="0.2">
      <c r="A12" s="15" t="s">
        <v>66</v>
      </c>
      <c r="B12" s="37">
        <v>1472317</v>
      </c>
      <c r="C12" s="67">
        <v>1490317</v>
      </c>
      <c r="D12" s="67">
        <v>1509917</v>
      </c>
    </row>
    <row r="13" spans="1:4" x14ac:dyDescent="0.2">
      <c r="A13" s="14" t="s">
        <v>67</v>
      </c>
      <c r="B13" s="66"/>
      <c r="C13" s="67"/>
      <c r="D13" s="67"/>
    </row>
    <row r="14" spans="1:4" x14ac:dyDescent="0.2">
      <c r="A14" s="10" t="s">
        <v>27</v>
      </c>
      <c r="B14" s="66"/>
      <c r="C14" s="67"/>
      <c r="D14" s="67"/>
    </row>
    <row r="15" spans="1:4" ht="25.5" x14ac:dyDescent="0.2">
      <c r="A15" s="16" t="s">
        <v>28</v>
      </c>
      <c r="B15" s="66"/>
      <c r="C15" s="67"/>
      <c r="D15" s="67"/>
    </row>
  </sheetData>
  <mergeCells count="5">
    <mergeCell ref="A1:C1"/>
    <mergeCell ref="A3:C3"/>
    <mergeCell ref="A5:C5"/>
    <mergeCell ref="A7:C7"/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G22" sqref="G22"/>
    </sheetView>
  </sheetViews>
  <sheetFormatPr defaultRowHeight="14.25" x14ac:dyDescent="0.2"/>
  <cols>
    <col min="1" max="1" width="7.375" customWidth="1"/>
    <col min="2" max="2" width="8.375" customWidth="1"/>
    <col min="3" max="3" width="5.375" customWidth="1"/>
    <col min="4" max="4" width="25.25" customWidth="1"/>
    <col min="5" max="5" width="14.25" customWidth="1"/>
    <col min="6" max="6" width="15" customWidth="1"/>
    <col min="7" max="7" width="15.875" customWidth="1"/>
  </cols>
  <sheetData>
    <row r="1" spans="1:7" ht="50.1" customHeight="1" x14ac:dyDescent="0.2">
      <c r="A1" s="218" t="s">
        <v>44</v>
      </c>
      <c r="B1" s="218"/>
      <c r="C1" s="218"/>
      <c r="D1" s="218"/>
      <c r="E1" s="218"/>
      <c r="F1" s="218"/>
    </row>
    <row r="2" spans="1:7" ht="18" customHeight="1" x14ac:dyDescent="0.2">
      <c r="A2" s="4"/>
      <c r="B2" s="4"/>
      <c r="C2" s="4"/>
      <c r="D2" s="4"/>
      <c r="E2" s="4"/>
      <c r="F2" s="4"/>
    </row>
    <row r="3" spans="1:7" ht="15.75" x14ac:dyDescent="0.2">
      <c r="A3" s="218" t="s">
        <v>33</v>
      </c>
      <c r="B3" s="218"/>
      <c r="C3" s="218"/>
      <c r="D3" s="218"/>
      <c r="E3" s="218"/>
      <c r="F3" s="218"/>
    </row>
    <row r="4" spans="1:7" ht="18" x14ac:dyDescent="0.2">
      <c r="A4" s="4"/>
      <c r="B4" s="4"/>
      <c r="C4" s="4"/>
      <c r="D4" s="4"/>
      <c r="E4" s="4"/>
      <c r="F4" s="4"/>
    </row>
    <row r="5" spans="1:7" ht="18" customHeight="1" x14ac:dyDescent="0.25">
      <c r="A5" s="218" t="s">
        <v>29</v>
      </c>
      <c r="B5" s="233"/>
      <c r="C5" s="233"/>
      <c r="D5" s="233"/>
      <c r="E5" s="233"/>
      <c r="F5" s="233"/>
    </row>
    <row r="6" spans="1:7" ht="18" x14ac:dyDescent="0.2">
      <c r="A6" s="4"/>
      <c r="B6" s="4"/>
      <c r="C6" s="4"/>
      <c r="D6" s="4"/>
      <c r="E6" s="4"/>
      <c r="F6" s="4"/>
    </row>
    <row r="7" spans="1:7" x14ac:dyDescent="0.2">
      <c r="A7" s="21" t="s">
        <v>14</v>
      </c>
      <c r="B7" s="20" t="s">
        <v>15</v>
      </c>
      <c r="C7" s="20" t="s">
        <v>16</v>
      </c>
      <c r="D7" s="20" t="s">
        <v>47</v>
      </c>
      <c r="E7" s="20" t="s">
        <v>86</v>
      </c>
      <c r="F7" s="180" t="s">
        <v>104</v>
      </c>
      <c r="G7" s="211" t="s">
        <v>108</v>
      </c>
    </row>
    <row r="8" spans="1:7" ht="25.5" x14ac:dyDescent="0.2">
      <c r="A8" s="84">
        <v>8</v>
      </c>
      <c r="B8" s="84"/>
      <c r="C8" s="84"/>
      <c r="D8" s="84" t="s">
        <v>30</v>
      </c>
      <c r="E8" s="85"/>
      <c r="F8" s="86"/>
      <c r="G8" s="86"/>
    </row>
    <row r="9" spans="1:7" x14ac:dyDescent="0.2">
      <c r="A9" s="10"/>
      <c r="B9" s="13">
        <v>84</v>
      </c>
      <c r="C9" s="13"/>
      <c r="D9" s="13" t="s">
        <v>37</v>
      </c>
      <c r="E9" s="8"/>
      <c r="F9" s="9"/>
      <c r="G9" s="9"/>
    </row>
    <row r="10" spans="1:7" ht="25.5" x14ac:dyDescent="0.2">
      <c r="A10" s="11"/>
      <c r="B10" s="11"/>
      <c r="C10" s="12">
        <v>81</v>
      </c>
      <c r="D10" s="15" t="s">
        <v>38</v>
      </c>
      <c r="E10" s="8"/>
      <c r="F10" s="9"/>
      <c r="G10" s="9"/>
    </row>
    <row r="11" spans="1:7" ht="25.5" x14ac:dyDescent="0.2">
      <c r="A11" s="87">
        <v>5</v>
      </c>
      <c r="B11" s="87"/>
      <c r="C11" s="87"/>
      <c r="D11" s="88" t="s">
        <v>31</v>
      </c>
      <c r="E11" s="85"/>
      <c r="F11" s="86"/>
      <c r="G11" s="86"/>
    </row>
    <row r="12" spans="1:7" ht="25.5" x14ac:dyDescent="0.2">
      <c r="A12" s="13"/>
      <c r="B12" s="13">
        <v>54</v>
      </c>
      <c r="C12" s="13"/>
      <c r="D12" s="23" t="s">
        <v>39</v>
      </c>
      <c r="E12" s="8"/>
      <c r="F12" s="9"/>
      <c r="G12" s="9"/>
    </row>
    <row r="13" spans="1:7" x14ac:dyDescent="0.2">
      <c r="A13" s="13"/>
      <c r="B13" s="13"/>
      <c r="C13" s="12">
        <v>11</v>
      </c>
      <c r="D13" s="12" t="s">
        <v>18</v>
      </c>
      <c r="E13" s="8"/>
      <c r="F13" s="9"/>
      <c r="G13" s="9"/>
    </row>
    <row r="14" spans="1:7" x14ac:dyDescent="0.2">
      <c r="A14" s="13"/>
      <c r="B14" s="13"/>
      <c r="C14" s="12">
        <v>31</v>
      </c>
      <c r="D14" s="12" t="s">
        <v>40</v>
      </c>
      <c r="E14" s="8"/>
      <c r="F14" s="9"/>
      <c r="G14" s="9"/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5"/>
  <sheetViews>
    <sheetView zoomScale="70" zoomScaleNormal="70" workbookViewId="0">
      <selection activeCell="L40" sqref="L40"/>
    </sheetView>
  </sheetViews>
  <sheetFormatPr defaultRowHeight="14.25" x14ac:dyDescent="0.2"/>
  <cols>
    <col min="1" max="1" width="7.375" customWidth="1"/>
    <col min="2" max="2" width="8.375" customWidth="1"/>
    <col min="3" max="3" width="8.625" customWidth="1"/>
    <col min="4" max="4" width="29.875" customWidth="1"/>
    <col min="5" max="5" width="15.625" customWidth="1"/>
    <col min="6" max="6" width="20.625" hidden="1" customWidth="1"/>
    <col min="7" max="7" width="15.875" customWidth="1"/>
    <col min="8" max="8" width="16.125" customWidth="1"/>
    <col min="9" max="9" width="18.25" customWidth="1"/>
    <col min="10" max="10" width="13.25" customWidth="1"/>
  </cols>
  <sheetData>
    <row r="1" spans="1:10" ht="54.95" customHeight="1" x14ac:dyDescent="0.2">
      <c r="A1" s="218" t="s">
        <v>109</v>
      </c>
      <c r="B1" s="218"/>
      <c r="C1" s="218"/>
      <c r="D1" s="218"/>
      <c r="E1" s="218"/>
      <c r="F1" s="218"/>
      <c r="G1" s="218"/>
    </row>
    <row r="2" spans="1:10" ht="18.75" x14ac:dyDescent="0.2">
      <c r="A2" s="267" t="s">
        <v>94</v>
      </c>
      <c r="B2" s="267"/>
      <c r="C2" s="267"/>
      <c r="D2" s="267"/>
      <c r="E2" s="267"/>
      <c r="F2" s="267"/>
      <c r="G2" s="267"/>
    </row>
    <row r="3" spans="1:10" ht="18" customHeight="1" x14ac:dyDescent="0.25">
      <c r="A3" s="218" t="s">
        <v>32</v>
      </c>
      <c r="B3" s="233"/>
      <c r="C3" s="233"/>
      <c r="D3" s="233"/>
      <c r="E3" s="233"/>
      <c r="F3" s="233"/>
      <c r="G3" s="233"/>
    </row>
    <row r="4" spans="1:10" ht="18" x14ac:dyDescent="0.2">
      <c r="A4" s="4"/>
      <c r="B4" s="4"/>
      <c r="C4" s="4"/>
      <c r="D4" s="4"/>
      <c r="E4" s="4"/>
      <c r="F4" s="4"/>
      <c r="G4" s="4"/>
    </row>
    <row r="5" spans="1:10" x14ac:dyDescent="0.2">
      <c r="A5" s="262" t="s">
        <v>34</v>
      </c>
      <c r="B5" s="263"/>
      <c r="C5" s="264"/>
      <c r="D5" s="20" t="s">
        <v>35</v>
      </c>
      <c r="E5" s="20" t="s">
        <v>86</v>
      </c>
      <c r="F5" s="178" t="s">
        <v>62</v>
      </c>
      <c r="G5" s="198" t="s">
        <v>104</v>
      </c>
      <c r="H5" s="209" t="s">
        <v>108</v>
      </c>
      <c r="I5" s="42"/>
    </row>
    <row r="6" spans="1:10" ht="31.5" x14ac:dyDescent="0.25">
      <c r="A6" s="265" t="s">
        <v>68</v>
      </c>
      <c r="B6" s="265"/>
      <c r="C6" s="265"/>
      <c r="D6" s="92" t="s">
        <v>69</v>
      </c>
      <c r="E6" s="197"/>
      <c r="F6" s="91"/>
      <c r="G6" s="191"/>
      <c r="H6" s="191"/>
    </row>
    <row r="7" spans="1:10" x14ac:dyDescent="0.2">
      <c r="A7" s="266" t="s">
        <v>70</v>
      </c>
      <c r="B7" s="266"/>
      <c r="C7" s="266"/>
      <c r="D7" s="173" t="s">
        <v>71</v>
      </c>
      <c r="E7" s="105"/>
      <c r="F7" s="183"/>
      <c r="G7" s="192"/>
      <c r="H7" s="192"/>
    </row>
    <row r="8" spans="1:10" x14ac:dyDescent="0.2">
      <c r="A8" s="268" t="s">
        <v>79</v>
      </c>
      <c r="B8" s="268"/>
      <c r="C8" s="268"/>
      <c r="D8" s="40" t="s">
        <v>72</v>
      </c>
      <c r="E8" s="66"/>
      <c r="F8" s="184"/>
      <c r="G8" s="193"/>
      <c r="H8" s="193"/>
    </row>
    <row r="9" spans="1:10" x14ac:dyDescent="0.2">
      <c r="A9" s="269" t="s">
        <v>106</v>
      </c>
      <c r="B9" s="269"/>
      <c r="C9" s="269"/>
      <c r="D9" s="48" t="s">
        <v>21</v>
      </c>
      <c r="E9" s="68">
        <f>SUM(E10:E11)</f>
        <v>3145</v>
      </c>
      <c r="F9" s="185"/>
      <c r="G9" s="194">
        <f>SUM(G10:G11)</f>
        <v>3145</v>
      </c>
      <c r="H9" s="194">
        <f>SUM(H10:H11)</f>
        <v>3145</v>
      </c>
      <c r="I9" s="33"/>
    </row>
    <row r="10" spans="1:10" x14ac:dyDescent="0.2">
      <c r="A10" s="270">
        <v>32</v>
      </c>
      <c r="B10" s="270"/>
      <c r="C10" s="270"/>
      <c r="D10" s="50" t="s">
        <v>36</v>
      </c>
      <c r="E10" s="66">
        <v>2788</v>
      </c>
      <c r="F10" s="186">
        <v>2788</v>
      </c>
      <c r="G10" s="193">
        <v>2788</v>
      </c>
      <c r="H10" s="193">
        <v>2788</v>
      </c>
      <c r="I10" s="33"/>
    </row>
    <row r="11" spans="1:10" ht="25.5" x14ac:dyDescent="0.2">
      <c r="A11" s="175"/>
      <c r="B11" s="176">
        <v>42</v>
      </c>
      <c r="C11" s="177"/>
      <c r="D11" s="50" t="s">
        <v>45</v>
      </c>
      <c r="E11" s="67">
        <v>357</v>
      </c>
      <c r="F11" s="184">
        <v>357</v>
      </c>
      <c r="G11" s="193">
        <v>357</v>
      </c>
      <c r="H11" s="193">
        <v>357</v>
      </c>
      <c r="I11" s="33"/>
    </row>
    <row r="12" spans="1:10" x14ac:dyDescent="0.2">
      <c r="A12" s="266" t="s">
        <v>73</v>
      </c>
      <c r="B12" s="266"/>
      <c r="C12" s="266"/>
      <c r="D12" s="174" t="s">
        <v>74</v>
      </c>
      <c r="E12" s="106"/>
      <c r="F12" s="187"/>
      <c r="G12" s="192"/>
      <c r="H12" s="192"/>
      <c r="J12" s="30"/>
    </row>
    <row r="13" spans="1:10" ht="24.95" customHeight="1" x14ac:dyDescent="0.2">
      <c r="A13" s="253" t="s">
        <v>93</v>
      </c>
      <c r="B13" s="254"/>
      <c r="C13" s="255"/>
      <c r="D13" s="49"/>
      <c r="E13" s="66"/>
      <c r="F13" s="184"/>
      <c r="G13" s="193"/>
      <c r="H13" s="193"/>
    </row>
    <row r="14" spans="1:10" s="41" customFormat="1" ht="12.75" x14ac:dyDescent="0.2">
      <c r="A14" s="250">
        <v>3</v>
      </c>
      <c r="B14" s="251"/>
      <c r="C14" s="252"/>
      <c r="D14" s="48" t="s">
        <v>21</v>
      </c>
      <c r="E14" s="68">
        <f>E15+E16</f>
        <v>61513</v>
      </c>
      <c r="F14" s="188"/>
      <c r="G14" s="194">
        <f>G15+G16</f>
        <v>61513</v>
      </c>
      <c r="H14" s="194">
        <f>H15+H16</f>
        <v>81113</v>
      </c>
    </row>
    <row r="15" spans="1:10" x14ac:dyDescent="0.2">
      <c r="A15" s="256">
        <v>32</v>
      </c>
      <c r="B15" s="257"/>
      <c r="C15" s="258"/>
      <c r="D15" s="50" t="s">
        <v>36</v>
      </c>
      <c r="E15" s="66">
        <v>61513</v>
      </c>
      <c r="F15" s="189"/>
      <c r="G15" s="195">
        <v>61513</v>
      </c>
      <c r="H15" s="210">
        <v>81113</v>
      </c>
      <c r="I15" t="s">
        <v>110</v>
      </c>
    </row>
    <row r="16" spans="1:10" x14ac:dyDescent="0.2">
      <c r="A16" s="256">
        <v>34</v>
      </c>
      <c r="B16" s="257"/>
      <c r="C16" s="258"/>
      <c r="D16" s="50" t="s">
        <v>57</v>
      </c>
      <c r="E16" s="66">
        <v>0</v>
      </c>
      <c r="F16" s="189"/>
      <c r="G16" s="195">
        <v>0</v>
      </c>
      <c r="H16" s="195">
        <v>0</v>
      </c>
      <c r="I16" s="30" t="s">
        <v>111</v>
      </c>
    </row>
    <row r="17" spans="1:9" ht="24.95" customHeight="1" x14ac:dyDescent="0.2">
      <c r="A17" s="259" t="s">
        <v>92</v>
      </c>
      <c r="B17" s="260"/>
      <c r="C17" s="261"/>
      <c r="D17" s="49"/>
      <c r="E17" s="66"/>
      <c r="F17" s="189"/>
      <c r="G17" s="195"/>
      <c r="H17" s="195"/>
      <c r="I17" s="30"/>
    </row>
    <row r="18" spans="1:9" ht="13.5" customHeight="1" x14ac:dyDescent="0.2">
      <c r="A18" s="203"/>
      <c r="B18" s="204" t="s">
        <v>106</v>
      </c>
      <c r="C18" s="205"/>
      <c r="D18" s="48" t="s">
        <v>21</v>
      </c>
      <c r="E18" s="206"/>
      <c r="F18" s="207"/>
      <c r="G18" s="196">
        <f>SUM(G20,G19)</f>
        <v>16000</v>
      </c>
      <c r="H18" s="196">
        <f>SUM(H20,H19)</f>
        <v>16000</v>
      </c>
      <c r="I18" s="30"/>
    </row>
    <row r="19" spans="1:9" ht="13.5" customHeight="1" x14ac:dyDescent="0.2">
      <c r="A19" s="201"/>
      <c r="B19" s="200">
        <v>32</v>
      </c>
      <c r="C19" s="202"/>
      <c r="D19" s="50" t="s">
        <v>36</v>
      </c>
      <c r="E19" s="66"/>
      <c r="F19" s="189"/>
      <c r="G19" s="199">
        <v>5941.59</v>
      </c>
      <c r="H19" s="199">
        <v>5941.59</v>
      </c>
      <c r="I19" s="30"/>
    </row>
    <row r="20" spans="1:9" ht="24" customHeight="1" x14ac:dyDescent="0.2">
      <c r="A20" s="201"/>
      <c r="B20" s="200">
        <v>42</v>
      </c>
      <c r="C20" s="202"/>
      <c r="D20" s="50" t="s">
        <v>45</v>
      </c>
      <c r="E20" s="66"/>
      <c r="F20" s="189"/>
      <c r="G20" s="199">
        <v>10058.41</v>
      </c>
      <c r="H20" s="199">
        <v>10058.41</v>
      </c>
      <c r="I20" s="30"/>
    </row>
    <row r="21" spans="1:9" x14ac:dyDescent="0.2">
      <c r="A21" s="259" t="s">
        <v>75</v>
      </c>
      <c r="B21" s="260"/>
      <c r="C21" s="261"/>
      <c r="D21" s="104" t="s">
        <v>49</v>
      </c>
      <c r="E21" s="66"/>
      <c r="F21" s="184"/>
      <c r="G21" s="193"/>
      <c r="H21" s="193"/>
      <c r="I21" s="30"/>
    </row>
    <row r="22" spans="1:9" x14ac:dyDescent="0.2">
      <c r="A22" s="250">
        <v>3</v>
      </c>
      <c r="B22" s="251"/>
      <c r="C22" s="252"/>
      <c r="D22" s="48" t="s">
        <v>21</v>
      </c>
      <c r="E22" s="68">
        <f>SUM(E23:E24)</f>
        <v>266</v>
      </c>
      <c r="F22" s="188"/>
      <c r="G22" s="194">
        <f>G23+G24</f>
        <v>2266</v>
      </c>
      <c r="H22" s="194">
        <f>H23+H24</f>
        <v>2266</v>
      </c>
      <c r="I22" s="30"/>
    </row>
    <row r="23" spans="1:9" x14ac:dyDescent="0.2">
      <c r="A23" s="256">
        <v>32</v>
      </c>
      <c r="B23" s="257"/>
      <c r="C23" s="258"/>
      <c r="D23" s="50" t="s">
        <v>36</v>
      </c>
      <c r="E23" s="66">
        <v>0</v>
      </c>
      <c r="F23" s="189"/>
      <c r="G23" s="199">
        <v>2200</v>
      </c>
      <c r="H23" s="199">
        <v>2200</v>
      </c>
      <c r="I23" s="30"/>
    </row>
    <row r="24" spans="1:9" ht="25.5" x14ac:dyDescent="0.2">
      <c r="A24" s="256">
        <v>42</v>
      </c>
      <c r="B24" s="257"/>
      <c r="C24" s="258"/>
      <c r="D24" s="50" t="s">
        <v>45</v>
      </c>
      <c r="E24" s="66">
        <v>266</v>
      </c>
      <c r="F24" s="189"/>
      <c r="G24" s="199">
        <v>66</v>
      </c>
      <c r="H24" s="199">
        <v>66</v>
      </c>
      <c r="I24" s="30"/>
    </row>
    <row r="25" spans="1:9" ht="25.5" x14ac:dyDescent="0.2">
      <c r="A25" s="259" t="s">
        <v>76</v>
      </c>
      <c r="B25" s="260"/>
      <c r="C25" s="261"/>
      <c r="D25" s="40" t="s">
        <v>101</v>
      </c>
      <c r="E25" s="66"/>
      <c r="F25" s="184"/>
      <c r="G25" s="193"/>
      <c r="H25" s="193"/>
      <c r="I25" s="30"/>
    </row>
    <row r="26" spans="1:9" x14ac:dyDescent="0.2">
      <c r="A26" s="250" t="s">
        <v>106</v>
      </c>
      <c r="B26" s="251"/>
      <c r="C26" s="252"/>
      <c r="D26" s="48" t="s">
        <v>21</v>
      </c>
      <c r="E26" s="68">
        <f>SUM(E27:E29)</f>
        <v>59726</v>
      </c>
      <c r="F26" s="185"/>
      <c r="G26" s="194">
        <f>SUM(G27:G29)</f>
        <v>59726</v>
      </c>
      <c r="H26" s="194">
        <f>SUM(H27:H29)</f>
        <v>59726</v>
      </c>
      <c r="I26" s="30"/>
    </row>
    <row r="27" spans="1:9" x14ac:dyDescent="0.2">
      <c r="A27" s="271">
        <v>32</v>
      </c>
      <c r="B27" s="272"/>
      <c r="C27" s="273"/>
      <c r="D27" s="50" t="s">
        <v>36</v>
      </c>
      <c r="E27" s="66">
        <v>37030</v>
      </c>
      <c r="F27" s="189"/>
      <c r="G27" s="195">
        <v>36830</v>
      </c>
      <c r="H27" s="195">
        <v>36830</v>
      </c>
      <c r="I27" s="30"/>
    </row>
    <row r="28" spans="1:9" x14ac:dyDescent="0.2">
      <c r="A28" s="101"/>
      <c r="B28" s="102">
        <v>34</v>
      </c>
      <c r="C28" s="103"/>
      <c r="D28" s="50" t="s">
        <v>57</v>
      </c>
      <c r="E28" s="66">
        <v>664</v>
      </c>
      <c r="F28" s="189"/>
      <c r="G28" s="195">
        <v>664</v>
      </c>
      <c r="H28" s="195">
        <v>664</v>
      </c>
      <c r="I28" s="30"/>
    </row>
    <row r="29" spans="1:9" ht="25.5" x14ac:dyDescent="0.2">
      <c r="A29" s="101"/>
      <c r="B29" s="102">
        <v>42</v>
      </c>
      <c r="C29" s="103"/>
      <c r="D29" s="50" t="s">
        <v>45</v>
      </c>
      <c r="E29" s="66">
        <v>22032</v>
      </c>
      <c r="F29" s="189"/>
      <c r="G29" s="195">
        <v>22232</v>
      </c>
      <c r="H29" s="195">
        <v>22232</v>
      </c>
      <c r="I29" s="30"/>
    </row>
    <row r="30" spans="1:9" x14ac:dyDescent="0.2">
      <c r="A30" s="259" t="s">
        <v>77</v>
      </c>
      <c r="B30" s="260"/>
      <c r="C30" s="261"/>
      <c r="D30" s="40" t="s">
        <v>102</v>
      </c>
      <c r="E30" s="66"/>
      <c r="F30" s="184"/>
      <c r="G30" s="193"/>
      <c r="H30" s="193"/>
      <c r="I30" s="30"/>
    </row>
    <row r="31" spans="1:9" x14ac:dyDescent="0.2">
      <c r="A31" s="250" t="s">
        <v>106</v>
      </c>
      <c r="B31" s="251"/>
      <c r="C31" s="252"/>
      <c r="D31" s="48" t="s">
        <v>21</v>
      </c>
      <c r="E31" s="68">
        <f>SUM(E32:E33)</f>
        <v>1053819</v>
      </c>
      <c r="F31" s="188"/>
      <c r="G31" s="194">
        <f>SUM(G32:G33)</f>
        <v>1053819</v>
      </c>
      <c r="H31" s="194">
        <f>SUM(H32:H33)</f>
        <v>1053819</v>
      </c>
      <c r="I31" s="30"/>
    </row>
    <row r="32" spans="1:9" x14ac:dyDescent="0.2">
      <c r="A32" s="256">
        <v>31</v>
      </c>
      <c r="B32" s="257"/>
      <c r="C32" s="258"/>
      <c r="D32" s="50" t="s">
        <v>22</v>
      </c>
      <c r="E32" s="66">
        <v>1053819</v>
      </c>
      <c r="F32" s="189"/>
      <c r="G32" s="195">
        <v>1053819</v>
      </c>
      <c r="H32" s="195">
        <v>1053819</v>
      </c>
    </row>
    <row r="33" spans="1:8" ht="25.5" x14ac:dyDescent="0.2">
      <c r="A33" s="256">
        <v>42</v>
      </c>
      <c r="B33" s="257"/>
      <c r="C33" s="258"/>
      <c r="D33" s="50" t="s">
        <v>45</v>
      </c>
      <c r="E33" s="66">
        <v>0</v>
      </c>
      <c r="F33" s="189"/>
      <c r="G33" s="195">
        <v>0</v>
      </c>
      <c r="H33" s="195">
        <v>0</v>
      </c>
    </row>
    <row r="34" spans="1:8" x14ac:dyDescent="0.2">
      <c r="A34" s="259" t="s">
        <v>78</v>
      </c>
      <c r="B34" s="260"/>
      <c r="C34" s="261"/>
      <c r="D34" s="40" t="s">
        <v>103</v>
      </c>
      <c r="E34" s="66"/>
      <c r="F34" s="184"/>
      <c r="G34" s="193"/>
      <c r="H34" s="193"/>
    </row>
    <row r="35" spans="1:8" x14ac:dyDescent="0.2">
      <c r="A35" s="250">
        <v>4</v>
      </c>
      <c r="B35" s="251"/>
      <c r="C35" s="252"/>
      <c r="D35" s="48" t="s">
        <v>21</v>
      </c>
      <c r="E35" s="68">
        <f>SUM(E36:E37)</f>
        <v>13272</v>
      </c>
      <c r="F35" s="188"/>
      <c r="G35" s="194">
        <f>SUM(G36:G37)</f>
        <v>13272</v>
      </c>
      <c r="H35" s="194">
        <f>SUM(H36:H37)</f>
        <v>13272</v>
      </c>
    </row>
    <row r="36" spans="1:8" ht="25.5" x14ac:dyDescent="0.2">
      <c r="A36" s="256">
        <v>42</v>
      </c>
      <c r="B36" s="257"/>
      <c r="C36" s="258"/>
      <c r="D36" s="50" t="s">
        <v>45</v>
      </c>
      <c r="E36" s="66">
        <v>13272</v>
      </c>
      <c r="F36" s="189"/>
      <c r="G36" s="195">
        <v>13272</v>
      </c>
      <c r="H36" s="195">
        <v>13272</v>
      </c>
    </row>
    <row r="37" spans="1:8" ht="25.5" x14ac:dyDescent="0.2">
      <c r="A37" s="256">
        <v>45</v>
      </c>
      <c r="B37" s="257"/>
      <c r="C37" s="258"/>
      <c r="D37" s="50" t="s">
        <v>59</v>
      </c>
      <c r="E37" s="66">
        <v>0</v>
      </c>
      <c r="F37" s="189"/>
      <c r="G37" s="195">
        <v>0</v>
      </c>
      <c r="H37" s="195">
        <v>0</v>
      </c>
    </row>
    <row r="38" spans="1:8" ht="15" customHeight="1" x14ac:dyDescent="0.2">
      <c r="A38" s="253" t="s">
        <v>80</v>
      </c>
      <c r="B38" s="254"/>
      <c r="C38" s="255"/>
      <c r="D38" s="104" t="s">
        <v>81</v>
      </c>
      <c r="E38" s="66"/>
      <c r="F38" s="184"/>
      <c r="G38" s="193"/>
      <c r="H38" s="193"/>
    </row>
    <row r="39" spans="1:8" ht="15" customHeight="1" x14ac:dyDescent="0.2">
      <c r="A39" s="250">
        <v>4</v>
      </c>
      <c r="B39" s="251"/>
      <c r="C39" s="252"/>
      <c r="D39" s="48" t="s">
        <v>21</v>
      </c>
      <c r="E39" s="68">
        <f>SUM(E40:E41)</f>
        <v>280576</v>
      </c>
      <c r="F39" s="188"/>
      <c r="G39" s="194">
        <f>SUM(G40:G41)</f>
        <v>280576</v>
      </c>
      <c r="H39" s="194">
        <f>SUM(H40:H41)</f>
        <v>280576</v>
      </c>
    </row>
    <row r="40" spans="1:8" ht="24.95" customHeight="1" x14ac:dyDescent="0.2">
      <c r="A40" s="256">
        <v>42</v>
      </c>
      <c r="B40" s="257"/>
      <c r="C40" s="258"/>
      <c r="D40" s="50" t="s">
        <v>45</v>
      </c>
      <c r="E40" s="66">
        <v>265</v>
      </c>
      <c r="F40" s="184"/>
      <c r="G40" s="193">
        <v>265</v>
      </c>
      <c r="H40" s="193">
        <v>265</v>
      </c>
    </row>
    <row r="41" spans="1:8" ht="24.95" customHeight="1" x14ac:dyDescent="0.2">
      <c r="A41" s="256">
        <v>45</v>
      </c>
      <c r="B41" s="257"/>
      <c r="C41" s="258"/>
      <c r="D41" s="50" t="s">
        <v>59</v>
      </c>
      <c r="E41" s="66">
        <v>280311</v>
      </c>
      <c r="F41" s="189"/>
      <c r="G41" s="195">
        <v>280311</v>
      </c>
      <c r="H41" s="195">
        <v>280311</v>
      </c>
    </row>
    <row r="42" spans="1:8" ht="30" customHeight="1" x14ac:dyDescent="0.25">
      <c r="A42" s="249"/>
      <c r="B42" s="249"/>
      <c r="C42" s="249"/>
      <c r="D42" s="93" t="s">
        <v>60</v>
      </c>
      <c r="E42" s="94">
        <f>SUM(E9,E14,E18,E22,E26,E31,E35,E39)</f>
        <v>1472317</v>
      </c>
      <c r="F42" s="190"/>
      <c r="G42" s="94">
        <f>SUM(G9,G14,G18,G22,G26,G31,G35,G39)</f>
        <v>1490317</v>
      </c>
      <c r="H42" s="94">
        <f>SUM(H9,H14,H18,H22,H26,H31,H35,H39)</f>
        <v>1509917</v>
      </c>
    </row>
    <row r="45" spans="1:8" x14ac:dyDescent="0.2">
      <c r="E45" s="98"/>
    </row>
    <row r="46" spans="1:8" x14ac:dyDescent="0.2">
      <c r="E46" s="98"/>
      <c r="G46" s="33"/>
    </row>
    <row r="47" spans="1:8" x14ac:dyDescent="0.2">
      <c r="E47" s="98"/>
      <c r="F47" s="30"/>
      <c r="G47" s="33"/>
    </row>
    <row r="48" spans="1:8" x14ac:dyDescent="0.2">
      <c r="E48" s="98"/>
      <c r="F48" s="47"/>
      <c r="G48" s="33"/>
    </row>
    <row r="49" spans="4:7" x14ac:dyDescent="0.2">
      <c r="E49" s="98"/>
      <c r="F49" s="47"/>
      <c r="G49" s="47"/>
    </row>
    <row r="50" spans="4:7" x14ac:dyDescent="0.2">
      <c r="D50" s="33"/>
      <c r="E50" s="98"/>
      <c r="F50" s="47"/>
      <c r="G50" s="47"/>
    </row>
    <row r="51" spans="4:7" x14ac:dyDescent="0.2">
      <c r="D51" s="33"/>
      <c r="E51" s="98"/>
    </row>
    <row r="52" spans="4:7" x14ac:dyDescent="0.2">
      <c r="D52" s="33"/>
      <c r="E52" s="98"/>
    </row>
    <row r="53" spans="4:7" x14ac:dyDescent="0.2">
      <c r="D53" s="33"/>
      <c r="E53" s="98"/>
    </row>
    <row r="54" spans="4:7" ht="15" x14ac:dyDescent="0.25">
      <c r="D54" s="33"/>
      <c r="E54" s="100"/>
    </row>
    <row r="55" spans="4:7" x14ac:dyDescent="0.2">
      <c r="D55" s="33"/>
    </row>
    <row r="56" spans="4:7" x14ac:dyDescent="0.2">
      <c r="D56" s="33"/>
    </row>
    <row r="57" spans="4:7" x14ac:dyDescent="0.2">
      <c r="D57" s="33"/>
    </row>
    <row r="58" spans="4:7" x14ac:dyDescent="0.2">
      <c r="D58" s="33"/>
    </row>
    <row r="59" spans="4:7" x14ac:dyDescent="0.2">
      <c r="D59" s="33"/>
    </row>
    <row r="60" spans="4:7" x14ac:dyDescent="0.2">
      <c r="D60" s="33"/>
    </row>
    <row r="61" spans="4:7" x14ac:dyDescent="0.2">
      <c r="D61" s="33"/>
    </row>
    <row r="62" spans="4:7" x14ac:dyDescent="0.2">
      <c r="D62" s="33"/>
    </row>
    <row r="63" spans="4:7" x14ac:dyDescent="0.2">
      <c r="D63" s="33"/>
    </row>
    <row r="64" spans="4:7" x14ac:dyDescent="0.2">
      <c r="D64" s="33"/>
    </row>
    <row r="65" spans="4:4" x14ac:dyDescent="0.2">
      <c r="D65" s="33"/>
    </row>
  </sheetData>
  <mergeCells count="35">
    <mergeCell ref="A25:C25"/>
    <mergeCell ref="A30:C30"/>
    <mergeCell ref="A27:C27"/>
    <mergeCell ref="A22:C22"/>
    <mergeCell ref="A23:C23"/>
    <mergeCell ref="A24:C24"/>
    <mergeCell ref="A26:C26"/>
    <mergeCell ref="A8:C8"/>
    <mergeCell ref="A9:C9"/>
    <mergeCell ref="A10:C10"/>
    <mergeCell ref="A12:C12"/>
    <mergeCell ref="A15:C15"/>
    <mergeCell ref="A13:C13"/>
    <mergeCell ref="A1:G1"/>
    <mergeCell ref="A3:G3"/>
    <mergeCell ref="A5:C5"/>
    <mergeCell ref="A6:C6"/>
    <mergeCell ref="A7:C7"/>
    <mergeCell ref="A2:G2"/>
    <mergeCell ref="A42:C42"/>
    <mergeCell ref="A14:C14"/>
    <mergeCell ref="A31:C31"/>
    <mergeCell ref="A38:C38"/>
    <mergeCell ref="A40:C40"/>
    <mergeCell ref="A33:C33"/>
    <mergeCell ref="A35:C35"/>
    <mergeCell ref="A34:C34"/>
    <mergeCell ref="A32:C32"/>
    <mergeCell ref="A16:C16"/>
    <mergeCell ref="A39:C39"/>
    <mergeCell ref="A41:C41"/>
    <mergeCell ref="A17:C17"/>
    <mergeCell ref="A37:C37"/>
    <mergeCell ref="A36:C36"/>
    <mergeCell ref="A21:C2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Renata Delić</cp:lastModifiedBy>
  <cp:lastPrinted>2023-12-22T10:36:56Z</cp:lastPrinted>
  <dcterms:created xsi:type="dcterms:W3CDTF">2022-08-12T12:51:27Z</dcterms:created>
  <dcterms:modified xsi:type="dcterms:W3CDTF">2024-01-11T07:35:55Z</dcterms:modified>
</cp:coreProperties>
</file>